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K10" sheetId="1" r:id="rId1"/>
    <sheet name="Sezóna" sheetId="2" r:id="rId2"/>
    <sheet name="Tab" sheetId="3" r:id="rId3"/>
    <sheet name="Term" sheetId="4" r:id="rId4"/>
    <sheet name="Platící" sheetId="5" r:id="rId5"/>
    <sheet name="Adresář" sheetId="6" r:id="rId6"/>
    <sheet name="Prop" sheetId="7" r:id="rId7"/>
    <sheet name="Koef" sheetId="8" r:id="rId8"/>
  </sheets>
  <definedNames/>
  <calcPr fullCalcOnLoad="1"/>
</workbook>
</file>

<file path=xl/sharedStrings.xml><?xml version="1.0" encoding="utf-8"?>
<sst xmlns="http://schemas.openxmlformats.org/spreadsheetml/2006/main" count="4024" uniqueCount="707">
  <si>
    <t>závod:</t>
  </si>
  <si>
    <t>11.ročník BĚH VODĚRADSKÝMI BUČINAMI 15 KM</t>
  </si>
  <si>
    <t>kategorie:</t>
  </si>
  <si>
    <t>CELKEM</t>
  </si>
  <si>
    <t>datum:</t>
  </si>
  <si>
    <t>pořadí</t>
  </si>
  <si>
    <t>start.č.</t>
  </si>
  <si>
    <t>příjmení</t>
  </si>
  <si>
    <t>jméno</t>
  </si>
  <si>
    <t>klub</t>
  </si>
  <si>
    <t>nar.</t>
  </si>
  <si>
    <t>kat.</t>
  </si>
  <si>
    <t>poř.v kat.</t>
  </si>
  <si>
    <t>čas</t>
  </si>
  <si>
    <t>Hunčovský</t>
  </si>
  <si>
    <t>Tomáš</t>
  </si>
  <si>
    <t>FTVS</t>
  </si>
  <si>
    <t>M</t>
  </si>
  <si>
    <t>Volejník</t>
  </si>
  <si>
    <t>Michal</t>
  </si>
  <si>
    <t>Hisport Team</t>
  </si>
  <si>
    <t>Hejný</t>
  </si>
  <si>
    <t>Martin</t>
  </si>
  <si>
    <t>Silvini Madshus</t>
  </si>
  <si>
    <t>M40</t>
  </si>
  <si>
    <t>Herda</t>
  </si>
  <si>
    <t>Jan</t>
  </si>
  <si>
    <t>SKP Nymburk</t>
  </si>
  <si>
    <t>Bambas</t>
  </si>
  <si>
    <t>Josef</t>
  </si>
  <si>
    <t>Fokoláre</t>
  </si>
  <si>
    <t>Šnábl</t>
  </si>
  <si>
    <t>Petr</t>
  </si>
  <si>
    <t>BKČS</t>
  </si>
  <si>
    <t>Seidl</t>
  </si>
  <si>
    <t>Miroslav</t>
  </si>
  <si>
    <t>VŠTJ Ekonomy Pha</t>
  </si>
  <si>
    <t>Šunka</t>
  </si>
  <si>
    <t>Louňovice</t>
  </si>
  <si>
    <t>Burian</t>
  </si>
  <si>
    <t>Matěj</t>
  </si>
  <si>
    <t>Říčany</t>
  </si>
  <si>
    <t>Beck</t>
  </si>
  <si>
    <t>Zdeněk</t>
  </si>
  <si>
    <t>Rivalové</t>
  </si>
  <si>
    <t>Kacířová</t>
  </si>
  <si>
    <t>Svatoslava</t>
  </si>
  <si>
    <t>Loko Trutnov</t>
  </si>
  <si>
    <t>Ž35</t>
  </si>
  <si>
    <t>Čadil</t>
  </si>
  <si>
    <t>Jakub</t>
  </si>
  <si>
    <t>SF SKK Kotlářka Praha</t>
  </si>
  <si>
    <t>Stáblík</t>
  </si>
  <si>
    <t>Pavel</t>
  </si>
  <si>
    <t>Nučice</t>
  </si>
  <si>
    <t>Matula</t>
  </si>
  <si>
    <t>Chmelík</t>
  </si>
  <si>
    <t>10 beers after</t>
  </si>
  <si>
    <t>M50</t>
  </si>
  <si>
    <t>Andrlová</t>
  </si>
  <si>
    <t>Veronika</t>
  </si>
  <si>
    <t>Kerberos</t>
  </si>
  <si>
    <t>Ž</t>
  </si>
  <si>
    <t>Frabša</t>
  </si>
  <si>
    <t>TJ Kovo Pha</t>
  </si>
  <si>
    <t>Momáš</t>
  </si>
  <si>
    <t>Rudolf</t>
  </si>
  <si>
    <t>Langšádl</t>
  </si>
  <si>
    <t>1_xD83D__xDD59_:10.00</t>
  </si>
  <si>
    <t>Kolbaba</t>
  </si>
  <si>
    <t>Lucky Family 1</t>
  </si>
  <si>
    <t>1_xD83D__xDD59_:11.31</t>
  </si>
  <si>
    <t>Linberková</t>
  </si>
  <si>
    <t>Monika</t>
  </si>
  <si>
    <t>Praha 10</t>
  </si>
  <si>
    <t>1_xD83D__xDD59_:11.36</t>
  </si>
  <si>
    <t>Sobotková</t>
  </si>
  <si>
    <t>TJ Sokol Říčany</t>
  </si>
  <si>
    <t>1_xD83D__xDD59_:11.53</t>
  </si>
  <si>
    <t>Kolář</t>
  </si>
  <si>
    <t>David</t>
  </si>
  <si>
    <t>1_xD83D__xDD59_:12.18</t>
  </si>
  <si>
    <t>Antoš</t>
  </si>
  <si>
    <t>Praha</t>
  </si>
  <si>
    <t>1_xD83D__xDD59_:12.49</t>
  </si>
  <si>
    <t>Mlčkovský</t>
  </si>
  <si>
    <t>1_xD83D__xDD59_:13.07</t>
  </si>
  <si>
    <t>Malovcová</t>
  </si>
  <si>
    <t>Keller</t>
  </si>
  <si>
    <t>Roman </t>
  </si>
  <si>
    <t>SRTG Čelákovice</t>
  </si>
  <si>
    <t>1_xD83D__xDD59_:14.39</t>
  </si>
  <si>
    <t>Hudos</t>
  </si>
  <si>
    <t>OB Říčany</t>
  </si>
  <si>
    <t>1_xD83D__xDD59_:14:42</t>
  </si>
  <si>
    <t>Rychlík</t>
  </si>
  <si>
    <t>Ivan</t>
  </si>
  <si>
    <t>Šurvival</t>
  </si>
  <si>
    <t>Jirásek</t>
  </si>
  <si>
    <t>Jiří</t>
  </si>
  <si>
    <t>1_xD83D__xDD59_:15:29</t>
  </si>
  <si>
    <t>Houžvička</t>
  </si>
  <si>
    <t>Fofr tým Přehvozdí</t>
  </si>
  <si>
    <t>1_xD83D__xDD59_:15:40</t>
  </si>
  <si>
    <t>Burianová</t>
  </si>
  <si>
    <t>Jana</t>
  </si>
  <si>
    <t>1_xD83D__xDD59_:15:45</t>
  </si>
  <si>
    <t>Bartáková</t>
  </si>
  <si>
    <t>Hana</t>
  </si>
  <si>
    <t>Ckeam Team</t>
  </si>
  <si>
    <t>Ž50</t>
  </si>
  <si>
    <t>1_xD83D__xDD59_:15:47</t>
  </si>
  <si>
    <t>Pokorná</t>
  </si>
  <si>
    <t>Kateřina</t>
  </si>
  <si>
    <t>Musher Club</t>
  </si>
  <si>
    <t>1_xD83D__xDD59_:16:41</t>
  </si>
  <si>
    <t>Hruban</t>
  </si>
  <si>
    <t>Milan</t>
  </si>
  <si>
    <t>K.O.Poděbrady</t>
  </si>
  <si>
    <t>1_xD83D__xDD59_:17:37</t>
  </si>
  <si>
    <t>Durdil</t>
  </si>
  <si>
    <t>Lukáš</t>
  </si>
  <si>
    <t>Dolní Počernice</t>
  </si>
  <si>
    <t>1_xD83D__xDD59_:19:23</t>
  </si>
  <si>
    <t>Punčochařová</t>
  </si>
  <si>
    <t>Dita</t>
  </si>
  <si>
    <t>1_xD83D__xDD59_:19:59</t>
  </si>
  <si>
    <t>Polívka</t>
  </si>
  <si>
    <t>SKI Vítkovice</t>
  </si>
  <si>
    <t>Kocian</t>
  </si>
  <si>
    <t>Leopard Team</t>
  </si>
  <si>
    <t>1_xD83D__xDD59_:20:20</t>
  </si>
  <si>
    <t>Skálová</t>
  </si>
  <si>
    <t>Anna</t>
  </si>
  <si>
    <t>AŠK Mazurská</t>
  </si>
  <si>
    <t>1_xD83D__xDD59_:23:47</t>
  </si>
  <si>
    <t>Valentová</t>
  </si>
  <si>
    <t>Květa</t>
  </si>
  <si>
    <t>Hasiči Pha</t>
  </si>
  <si>
    <t>Netrefa</t>
  </si>
  <si>
    <t>1_xD83D__xDD59_:29:02</t>
  </si>
  <si>
    <t>Trejbal</t>
  </si>
  <si>
    <t>Oldřich</t>
  </si>
  <si>
    <t>Strančice</t>
  </si>
  <si>
    <t>1_xD83D__xDD59_:29:06</t>
  </si>
  <si>
    <t>Zábřeský</t>
  </si>
  <si>
    <t>Eda</t>
  </si>
  <si>
    <t>1_xD83D__xDD59_:42:52</t>
  </si>
  <si>
    <t>Jungman</t>
  </si>
  <si>
    <t>Spartak Pha4</t>
  </si>
  <si>
    <t>M60</t>
  </si>
  <si>
    <t>1_xD83D__xDD59_:53:12</t>
  </si>
  <si>
    <t>DNF</t>
  </si>
  <si>
    <t>Silvestrovský běh 31.12.2014</t>
  </si>
  <si>
    <t>Příjmení</t>
  </si>
  <si>
    <t>Jméno</t>
  </si>
  <si>
    <t>Nar.</t>
  </si>
  <si>
    <t>Přísl.</t>
  </si>
  <si>
    <t>věk</t>
  </si>
  <si>
    <t>koef.</t>
  </si>
  <si>
    <t>m</t>
  </si>
  <si>
    <t>:</t>
  </si>
  <si>
    <t>s</t>
  </si>
  <si>
    <t>čas s k.</t>
  </si>
  <si>
    <t>-</t>
  </si>
  <si>
    <t>min</t>
  </si>
  <si>
    <t>sek</t>
  </si>
  <si>
    <t>B.</t>
  </si>
  <si>
    <t>Till</t>
  </si>
  <si>
    <t>Kolín</t>
  </si>
  <si>
    <t>C</t>
  </si>
  <si>
    <t>Herel</t>
  </si>
  <si>
    <t>Luboš</t>
  </si>
  <si>
    <t>B</t>
  </si>
  <si>
    <t>Římal</t>
  </si>
  <si>
    <t>S.Kolín</t>
  </si>
  <si>
    <t>Opočenský</t>
  </si>
  <si>
    <t>Jaroslav</t>
  </si>
  <si>
    <t>K.Hora</t>
  </si>
  <si>
    <t>Kotyk</t>
  </si>
  <si>
    <t>Kubišta</t>
  </si>
  <si>
    <t>N.Ves</t>
  </si>
  <si>
    <t>Říha</t>
  </si>
  <si>
    <t>Týnec</t>
  </si>
  <si>
    <t>D</t>
  </si>
  <si>
    <t>Martínek</t>
  </si>
  <si>
    <t>Dobřichov</t>
  </si>
  <si>
    <t>Kubát</t>
  </si>
  <si>
    <t>Červenka</t>
  </si>
  <si>
    <t>Bechyně</t>
  </si>
  <si>
    <t>Radek</t>
  </si>
  <si>
    <t>Miler</t>
  </si>
  <si>
    <t>Václav</t>
  </si>
  <si>
    <t>Kaprálek</t>
  </si>
  <si>
    <t>Karel</t>
  </si>
  <si>
    <t>Velim</t>
  </si>
  <si>
    <t>Veselý</t>
  </si>
  <si>
    <t>Štrup</t>
  </si>
  <si>
    <t>Zeman</t>
  </si>
  <si>
    <t>Vladimír</t>
  </si>
  <si>
    <t>Břežany</t>
  </si>
  <si>
    <t>Kružík</t>
  </si>
  <si>
    <t>Šťástka</t>
  </si>
  <si>
    <t>Staněk</t>
  </si>
  <si>
    <t>Pečky</t>
  </si>
  <si>
    <t>Valta</t>
  </si>
  <si>
    <t>Stanislav</t>
  </si>
  <si>
    <t>Ohrada</t>
  </si>
  <si>
    <t>Slabý</t>
  </si>
  <si>
    <t>Hrabánek</t>
  </si>
  <si>
    <t>Vojtěch</t>
  </si>
  <si>
    <t>V.Osek</t>
  </si>
  <si>
    <t>Fišer</t>
  </si>
  <si>
    <t>Bečváry</t>
  </si>
  <si>
    <t>Pícha</t>
  </si>
  <si>
    <t>Sobotka</t>
  </si>
  <si>
    <t>Bohumil</t>
  </si>
  <si>
    <t>Čokrt</t>
  </si>
  <si>
    <t>Č.Brod</t>
  </si>
  <si>
    <t>Beneš</t>
  </si>
  <si>
    <t>Roman</t>
  </si>
  <si>
    <t>Plešinger</t>
  </si>
  <si>
    <t>E</t>
  </si>
  <si>
    <t>Král</t>
  </si>
  <si>
    <t>Kubištová</t>
  </si>
  <si>
    <t>Radka</t>
  </si>
  <si>
    <t>žV</t>
  </si>
  <si>
    <t>Šťástková</t>
  </si>
  <si>
    <t>Lenka</t>
  </si>
  <si>
    <t>Ledvinová</t>
  </si>
  <si>
    <t>ž</t>
  </si>
  <si>
    <t>Janglová</t>
  </si>
  <si>
    <t>Zuzana</t>
  </si>
  <si>
    <t>Olšová</t>
  </si>
  <si>
    <t>Silvie</t>
  </si>
  <si>
    <t>Holínková</t>
  </si>
  <si>
    <t>Marcela</t>
  </si>
  <si>
    <t>Chrudim</t>
  </si>
  <si>
    <t>Hrabánková</t>
  </si>
  <si>
    <t>Martina</t>
  </si>
  <si>
    <t>Dvořák</t>
  </si>
  <si>
    <t>Žebráková</t>
  </si>
  <si>
    <t>Taťána</t>
  </si>
  <si>
    <t>Chrudim 1.1.2015</t>
  </si>
  <si>
    <t>Kbely 7.3.2015</t>
  </si>
  <si>
    <t>vzdal</t>
  </si>
  <si>
    <t>Dvořáková</t>
  </si>
  <si>
    <t>Tichá</t>
  </si>
  <si>
    <t>Dominika</t>
  </si>
  <si>
    <t>Pečky 14.3.2015</t>
  </si>
  <si>
    <t>Jindra</t>
  </si>
  <si>
    <t>Ondra</t>
  </si>
  <si>
    <t>Hodečková</t>
  </si>
  <si>
    <t>Iveta</t>
  </si>
  <si>
    <t>Jindrová</t>
  </si>
  <si>
    <t>Eliška</t>
  </si>
  <si>
    <t>Thielová</t>
  </si>
  <si>
    <t>Petra</t>
  </si>
  <si>
    <t>Králová</t>
  </si>
  <si>
    <t>Bohumila</t>
  </si>
  <si>
    <t>Nepovímová</t>
  </si>
  <si>
    <t>Pavlína</t>
  </si>
  <si>
    <t>Horká</t>
  </si>
  <si>
    <t>Mikšovská</t>
  </si>
  <si>
    <t>Tereza</t>
  </si>
  <si>
    <t>Český Brod 22.3.2015</t>
  </si>
  <si>
    <t>Vodranty 28.3.2015</t>
  </si>
  <si>
    <t>Lipanská stezka 9682m  29.3.2015</t>
  </si>
  <si>
    <t>Středová</t>
  </si>
  <si>
    <t>Ivana</t>
  </si>
  <si>
    <t>Klučov</t>
  </si>
  <si>
    <t>OP 8.4.2015</t>
  </si>
  <si>
    <t>Škvor</t>
  </si>
  <si>
    <t>Nymburk 12.4.2015</t>
  </si>
  <si>
    <t>X</t>
  </si>
  <si>
    <t>Maraton Paříž 12.4.2015</t>
  </si>
  <si>
    <t>Vinařský půlm. 18.4.2015</t>
  </si>
  <si>
    <t>KVOK 19.4.2015</t>
  </si>
  <si>
    <t>Semice 25.4.2015</t>
  </si>
  <si>
    <t>Římalová</t>
  </si>
  <si>
    <t>Romana</t>
  </si>
  <si>
    <t>Maraton Praha 3.5.2015</t>
  </si>
  <si>
    <t>3:37:27</t>
  </si>
  <si>
    <t>6:15:59</t>
  </si>
  <si>
    <t>Pardubice 8.5.2015</t>
  </si>
  <si>
    <t>Cerhenice 16.5.2015</t>
  </si>
  <si>
    <t>?</t>
  </si>
  <si>
    <t>Poděbrady 23.5.2015</t>
  </si>
  <si>
    <t>Doksy 31.5.2015</t>
  </si>
  <si>
    <t>Mfb 14/6 km 13.6.2015</t>
  </si>
  <si>
    <t>Nová Ves 9/5 km 20.6.2015</t>
  </si>
  <si>
    <t>5000 m na dráze 26.6.2015</t>
  </si>
  <si>
    <t>Kounice 18.7.2015</t>
  </si>
  <si>
    <t>Jizerský Ultratrail 68 km+H211 18.7.2015</t>
  </si>
  <si>
    <t>Zátopkův maraton 27.7.2015</t>
  </si>
  <si>
    <t>Kozojedy 8.8.2015</t>
  </si>
  <si>
    <t>Novotný</t>
  </si>
  <si>
    <t>Radovesnice</t>
  </si>
  <si>
    <t>Tuláček</t>
  </si>
  <si>
    <t>Dačického 12  8.8.2015</t>
  </si>
  <si>
    <t>Veltrubská 10  15.8.2015</t>
  </si>
  <si>
    <t>1000 m na dráze 22.8.2015</t>
  </si>
  <si>
    <t>Kolínská 10  30.8.2015</t>
  </si>
  <si>
    <t>Thielová-Šmerhová</t>
  </si>
  <si>
    <t>Radim</t>
  </si>
  <si>
    <r>
      <t xml:space="preserve">Tabulka GP 2015 </t>
    </r>
    <r>
      <rPr>
        <sz val="13"/>
        <rFont val="Arial CE"/>
        <family val="2"/>
      </rPr>
      <t>k 30.8. (po 25 závodech)</t>
    </r>
  </si>
  <si>
    <t>31.12.</t>
  </si>
  <si>
    <t>1.1.</t>
  </si>
  <si>
    <t>7.3.</t>
  </si>
  <si>
    <t>14.3.</t>
  </si>
  <si>
    <t>22.3.</t>
  </si>
  <si>
    <t>28.3.</t>
  </si>
  <si>
    <t>29.3.</t>
  </si>
  <si>
    <t>8.4.</t>
  </si>
  <si>
    <t>12.4.</t>
  </si>
  <si>
    <t>18.4.</t>
  </si>
  <si>
    <t>19.4.</t>
  </si>
  <si>
    <t>25.4.</t>
  </si>
  <si>
    <t>3.5.</t>
  </si>
  <si>
    <t>8.5.</t>
  </si>
  <si>
    <t>16.5.</t>
  </si>
  <si>
    <t>23.5.</t>
  </si>
  <si>
    <t>31.5.</t>
  </si>
  <si>
    <t>13.6.</t>
  </si>
  <si>
    <t>20.6.</t>
  </si>
  <si>
    <t>26.6.</t>
  </si>
  <si>
    <t>18.7.</t>
  </si>
  <si>
    <t>27.7.</t>
  </si>
  <si>
    <t>8.8.</t>
  </si>
  <si>
    <t>15.8.</t>
  </si>
  <si>
    <t>22.8.</t>
  </si>
  <si>
    <t>30.8.</t>
  </si>
  <si>
    <t>SC</t>
  </si>
  <si>
    <t>Chr</t>
  </si>
  <si>
    <t>Kbely</t>
  </si>
  <si>
    <t>ČB</t>
  </si>
  <si>
    <t>Vodr</t>
  </si>
  <si>
    <t>LS</t>
  </si>
  <si>
    <t>OP</t>
  </si>
  <si>
    <t>Nb</t>
  </si>
  <si>
    <t>Pař.</t>
  </si>
  <si>
    <t>VP</t>
  </si>
  <si>
    <t>KVOK</t>
  </si>
  <si>
    <t>Sem</t>
  </si>
  <si>
    <t>PIM</t>
  </si>
  <si>
    <t>P10</t>
  </si>
  <si>
    <t>Cerh</t>
  </si>
  <si>
    <t>Pod</t>
  </si>
  <si>
    <t>Doksy</t>
  </si>
  <si>
    <t>Mfb</t>
  </si>
  <si>
    <t>Koun</t>
  </si>
  <si>
    <t>JUT</t>
  </si>
  <si>
    <t>Str</t>
  </si>
  <si>
    <t>Koz</t>
  </si>
  <si>
    <t>KH</t>
  </si>
  <si>
    <t>V10</t>
  </si>
  <si>
    <t>K10</t>
  </si>
  <si>
    <t>body</t>
  </si>
  <si>
    <t>záv.</t>
  </si>
  <si>
    <t>průměr</t>
  </si>
  <si>
    <t>nad 20</t>
  </si>
  <si>
    <t>(4)</t>
  </si>
  <si>
    <t>(3)</t>
  </si>
  <si>
    <t>(6)</t>
  </si>
  <si>
    <t>(5)</t>
  </si>
  <si>
    <t>31=</t>
  </si>
  <si>
    <t>Vyskočil</t>
  </si>
  <si>
    <t>Jaromír</t>
  </si>
  <si>
    <t>Karger</t>
  </si>
  <si>
    <t>16=</t>
  </si>
  <si>
    <t>Polepy</t>
  </si>
  <si>
    <t>Vybrané závody pro GP 2015</t>
  </si>
  <si>
    <t>St</t>
  </si>
  <si>
    <t>10.30</t>
  </si>
  <si>
    <t>Silvestr.běh</t>
  </si>
  <si>
    <t>3 km</t>
  </si>
  <si>
    <t>Č</t>
  </si>
  <si>
    <t>Novor.běh Chrudim</t>
  </si>
  <si>
    <t>3,8 km</t>
  </si>
  <si>
    <t>So</t>
  </si>
  <si>
    <t>10 km</t>
  </si>
  <si>
    <t>12.00</t>
  </si>
  <si>
    <t>N</t>
  </si>
  <si>
    <t>Český Brod</t>
  </si>
  <si>
    <t>Vodranty</t>
  </si>
  <si>
    <t>Lipanská stezka</t>
  </si>
  <si>
    <t>Nymburk</t>
  </si>
  <si>
    <t>21,1 km</t>
  </si>
  <si>
    <t>Vinařský půlmaraton</t>
  </si>
  <si>
    <t>Semice</t>
  </si>
  <si>
    <t>Pá</t>
  </si>
  <si>
    <t>Pardubice</t>
  </si>
  <si>
    <t>změna z 15</t>
  </si>
  <si>
    <t>Cerhenice</t>
  </si>
  <si>
    <t>Poděbrady</t>
  </si>
  <si>
    <t>15 km</t>
  </si>
  <si>
    <t>Mez.festival běhu</t>
  </si>
  <si>
    <t>14/6 km</t>
  </si>
  <si>
    <t>Nová Ves</t>
  </si>
  <si>
    <t>9 km</t>
  </si>
  <si>
    <t>18.00</t>
  </si>
  <si>
    <t>5 na dráze</t>
  </si>
  <si>
    <t>5 km</t>
  </si>
  <si>
    <t>Kounice</t>
  </si>
  <si>
    <t>Kozojedy</t>
  </si>
  <si>
    <t>8 km</t>
  </si>
  <si>
    <t>K.Hora - Dačického 12</t>
  </si>
  <si>
    <t>12km</t>
  </si>
  <si>
    <t>Veltrubská 10</t>
  </si>
  <si>
    <t>Ohlášené maratony</t>
  </si>
  <si>
    <t>1 na dráze</t>
  </si>
  <si>
    <t>1 km</t>
  </si>
  <si>
    <t>Kolínská 10</t>
  </si>
  <si>
    <t>12.9.</t>
  </si>
  <si>
    <t>Kladno</t>
  </si>
  <si>
    <t>27.9.</t>
  </si>
  <si>
    <t>Běchovice</t>
  </si>
  <si>
    <t>3.10.</t>
  </si>
  <si>
    <t>Sion</t>
  </si>
  <si>
    <t>9,6 km</t>
  </si>
  <si>
    <t>Jizerský ultratrail</t>
  </si>
  <si>
    <t>11.10.</t>
  </si>
  <si>
    <t>Drozdův lesní běh</t>
  </si>
  <si>
    <t>4,2 km</t>
  </si>
  <si>
    <t>VC Monaka Chrudim</t>
  </si>
  <si>
    <t>Stromovka</t>
  </si>
  <si>
    <t>28.10.</t>
  </si>
  <si>
    <t>Podzimní Pečky</t>
  </si>
  <si>
    <t xml:space="preserve">Hrabánek  </t>
  </si>
  <si>
    <t>Ú</t>
  </si>
  <si>
    <t>17.11.</t>
  </si>
  <si>
    <t>Večerní Čelákovice</t>
  </si>
  <si>
    <t>6,4 km</t>
  </si>
  <si>
    <t>Doporučené</t>
  </si>
  <si>
    <t>5.4.</t>
  </si>
  <si>
    <t>Golčův Jeníkov</t>
  </si>
  <si>
    <t>42,2 km</t>
  </si>
  <si>
    <t>Nasavrky</t>
  </si>
  <si>
    <t>Houžvičková</t>
  </si>
  <si>
    <t>4.6.</t>
  </si>
  <si>
    <t>Stromovka (Dny víry)</t>
  </si>
  <si>
    <t>??</t>
  </si>
  <si>
    <t>11.7.</t>
  </si>
  <si>
    <t>Ondřejov</t>
  </si>
  <si>
    <t>5,8 km</t>
  </si>
  <si>
    <t>Žebrák</t>
  </si>
  <si>
    <t>25 km</t>
  </si>
  <si>
    <t>Kácov</t>
  </si>
  <si>
    <t>19 km</t>
  </si>
  <si>
    <t>Pardubická 9</t>
  </si>
  <si>
    <t>Vír</t>
  </si>
  <si>
    <t>32 km</t>
  </si>
  <si>
    <t>Hlinsko</t>
  </si>
  <si>
    <t>8.11.</t>
  </si>
  <si>
    <t>Velká Kunratická</t>
  </si>
  <si>
    <t>3,1 km</t>
  </si>
  <si>
    <t>17.10.</t>
  </si>
  <si>
    <t>Platící  2015</t>
  </si>
  <si>
    <t>Neplatící (dosud) ?</t>
  </si>
  <si>
    <t>P</t>
  </si>
  <si>
    <t>Holinková</t>
  </si>
  <si>
    <t>Dvořáková L..</t>
  </si>
  <si>
    <t>Kodym</t>
  </si>
  <si>
    <t>Mikšovská P.</t>
  </si>
  <si>
    <t>Ledvina</t>
  </si>
  <si>
    <t>Mikšovská T.</t>
  </si>
  <si>
    <t>Lhota</t>
  </si>
  <si>
    <t>Jindra J.</t>
  </si>
  <si>
    <t>Jindrová E.</t>
  </si>
  <si>
    <t>Procházka</t>
  </si>
  <si>
    <t>Růžička</t>
  </si>
  <si>
    <t>Šimek</t>
  </si>
  <si>
    <t>Král J.</t>
  </si>
  <si>
    <t>Miler P.</t>
  </si>
  <si>
    <t>Miler V.</t>
  </si>
  <si>
    <t>Adresář GP</t>
  </si>
  <si>
    <t>TB</t>
  </si>
  <si>
    <t>Mobil</t>
  </si>
  <si>
    <t>TZ</t>
  </si>
  <si>
    <t>Adresa</t>
  </si>
  <si>
    <t>Mail</t>
  </si>
  <si>
    <t>radek.bechynak@seznam.cz</t>
  </si>
  <si>
    <t>K 2,Na Třešňovce 1010</t>
  </si>
  <si>
    <t>ben.rom@seznam.cz</t>
  </si>
  <si>
    <t>mirekcervenka@seznam.cz</t>
  </si>
  <si>
    <t>Čižinský</t>
  </si>
  <si>
    <t>P 9, Kovářská 9</t>
  </si>
  <si>
    <t>atlet.jaromir@seznam.cz</t>
  </si>
  <si>
    <t>cokrt@seznam.cz</t>
  </si>
  <si>
    <t>Čumpelík</t>
  </si>
  <si>
    <t>vlcum@seznam.cz</t>
  </si>
  <si>
    <t>K 4.Sladkovského 625</t>
  </si>
  <si>
    <t>Vasek.Dvorak@atlas.cz</t>
  </si>
  <si>
    <t>lenkdvorakova@seznam.cz</t>
  </si>
  <si>
    <t>Bečváry 36</t>
  </si>
  <si>
    <t>fiser41@seznam.cz</t>
  </si>
  <si>
    <t>Foltýn</t>
  </si>
  <si>
    <t>foltyn69@centrum.cz</t>
  </si>
  <si>
    <t xml:space="preserve">Grumlová </t>
  </si>
  <si>
    <t>Hejduk</t>
  </si>
  <si>
    <t>hej.z@seznam.cz</t>
  </si>
  <si>
    <t>Dobřichov 241</t>
  </si>
  <si>
    <t>JanHerda@seznam.cz</t>
  </si>
  <si>
    <t>lubos.herel@mpsa.com</t>
  </si>
  <si>
    <t>Nasavrky 141</t>
  </si>
  <si>
    <t>marcelaholink@seznam.cz</t>
  </si>
  <si>
    <t>Radim 365</t>
  </si>
  <si>
    <t>veronikahorka1@seznam.cz</t>
  </si>
  <si>
    <t>?21.8.1975</t>
  </si>
  <si>
    <t>V.Osek,Komenského 790</t>
  </si>
  <si>
    <t>v.braba@centrum.cz</t>
  </si>
  <si>
    <t>marti-h@centrum.cz</t>
  </si>
  <si>
    <t>Charvát</t>
  </si>
  <si>
    <t>charvatdavid@centrum.cz</t>
  </si>
  <si>
    <t>K 3, Havelcova 123</t>
  </si>
  <si>
    <t>zuzajangl@gmail.com</t>
  </si>
  <si>
    <t>honza.krokodyl@seznam.cz</t>
  </si>
  <si>
    <t>eli.jindrova@gmail.com</t>
  </si>
  <si>
    <t>Velim,Na Skalce 655</t>
  </si>
  <si>
    <t>karel.kapralem@modraskola.cz</t>
  </si>
  <si>
    <t xml:space="preserve">Ivan </t>
  </si>
  <si>
    <t>Starý Kolín, Zahradní 251</t>
  </si>
  <si>
    <t>ivan.karger@seznam.cz</t>
  </si>
  <si>
    <t>Katrnoška</t>
  </si>
  <si>
    <t>jirikatrnoska@seznam.cz</t>
  </si>
  <si>
    <t>28121 Č.Pečky,Fuknerova 406</t>
  </si>
  <si>
    <t>jan.kotyk@seznam.cz</t>
  </si>
  <si>
    <t xml:space="preserve">Král </t>
  </si>
  <si>
    <t>Ondřej</t>
  </si>
  <si>
    <t>ondra.kralu@seznam.cz</t>
  </si>
  <si>
    <t>kralova@stc.npu.cz</t>
  </si>
  <si>
    <t>markonik@seznam.cz</t>
  </si>
  <si>
    <t>Křeček</t>
  </si>
  <si>
    <t>krecekjiri01@seznam.cz</t>
  </si>
  <si>
    <t>K 5, Ovčárecká 397</t>
  </si>
  <si>
    <t>jkjk.jirkakubat@seznam.cz</t>
  </si>
  <si>
    <t xml:space="preserve">Kubišta </t>
  </si>
  <si>
    <t>petr-kubista@seznam.cz</t>
  </si>
  <si>
    <t>Marek</t>
  </si>
  <si>
    <t>Křesetice 172</t>
  </si>
  <si>
    <t>kresetak@seznam.cz</t>
  </si>
  <si>
    <t>K 4, Smetanova 220</t>
  </si>
  <si>
    <t>katerina.ledvinova@seznam.cz</t>
  </si>
  <si>
    <t xml:space="preserve">Petr </t>
  </si>
  <si>
    <t>Hrdlořezy236</t>
  </si>
  <si>
    <t>ttiimm@centrum.cz</t>
  </si>
  <si>
    <t>Mádlík</t>
  </si>
  <si>
    <t>obchod@madlik.cz</t>
  </si>
  <si>
    <t>K 4, Jeronýmova 770</t>
  </si>
  <si>
    <t>martas99@centrum.cz</t>
  </si>
  <si>
    <t>petra.mik@seznam.cz</t>
  </si>
  <si>
    <t>tery.bery@seznam.cz</t>
  </si>
  <si>
    <t>pavel.lipanak@seznam.cz</t>
  </si>
  <si>
    <t>Veltruby 333</t>
  </si>
  <si>
    <t>vm.vaclavmiler@seznam.cz</t>
  </si>
  <si>
    <t>Morávek</t>
  </si>
  <si>
    <t>Antonín</t>
  </si>
  <si>
    <t>Němcová</t>
  </si>
  <si>
    <t>Eva</t>
  </si>
  <si>
    <t>Pečky, Sladkovského 706</t>
  </si>
  <si>
    <t>pavlina.nepovimova@seznam.cz</t>
  </si>
  <si>
    <t>Niedobová</t>
  </si>
  <si>
    <t>Polepy 216</t>
  </si>
  <si>
    <t>vestrellita@gmail.com</t>
  </si>
  <si>
    <t>Nosek</t>
  </si>
  <si>
    <t>Robert</t>
  </si>
  <si>
    <t>robert.rocky@seznam.cz</t>
  </si>
  <si>
    <t>silvieolsova@seznam.cz</t>
  </si>
  <si>
    <t>Plaňany, Tylova 226</t>
  </si>
  <si>
    <t>rondra@csas.cz</t>
  </si>
  <si>
    <t>K.Hora,Prachňanská82</t>
  </si>
  <si>
    <t>Jaroslav@opocensky-babytextil.cz</t>
  </si>
  <si>
    <t>Peška</t>
  </si>
  <si>
    <t>Luděk</t>
  </si>
  <si>
    <t>ludapeska@seznam.cz</t>
  </si>
  <si>
    <t>K 4, Dukel.hrd.612</t>
  </si>
  <si>
    <t>profitall@profitall.cz</t>
  </si>
  <si>
    <t>K 5, Zličská 1336</t>
  </si>
  <si>
    <t>stanislav.plesinger@gkolin.cz</t>
  </si>
  <si>
    <t>Pospíšil</t>
  </si>
  <si>
    <t>pospisil@jdk.cz</t>
  </si>
  <si>
    <t>Praha 7, J.Zajíce 511/3</t>
  </si>
  <si>
    <t>paproch@seznam.cz</t>
  </si>
  <si>
    <t>Remler</t>
  </si>
  <si>
    <t>remler@seznam.cz</t>
  </si>
  <si>
    <t>Rosenberger</t>
  </si>
  <si>
    <t>K 2,Dělnická 789</t>
  </si>
  <si>
    <t>lubos.rosenberger@seznam.cz</t>
  </si>
  <si>
    <t xml:space="preserve">Pečky   </t>
  </si>
  <si>
    <t>krkovickaruzicka@seznam.cz</t>
  </si>
  <si>
    <t>Starý Kolín, Na Pískách 269</t>
  </si>
  <si>
    <t>jarda2712@centrum.cz</t>
  </si>
  <si>
    <t>K2, Seifertova 404</t>
  </si>
  <si>
    <t>milan.rimal@seznam.cz</t>
  </si>
  <si>
    <t xml:space="preserve">Slabý </t>
  </si>
  <si>
    <t>slaby.josef@post.cz</t>
  </si>
  <si>
    <t>K 3, Roháčova 388</t>
  </si>
  <si>
    <t>bohumilso@tiscali.cz</t>
  </si>
  <si>
    <t>Aleš</t>
  </si>
  <si>
    <t>Fr.Voláka 1080, Pečky</t>
  </si>
  <si>
    <t>aldigr@seznam.cz</t>
  </si>
  <si>
    <t>stanek@kenast.cz</t>
  </si>
  <si>
    <t>ivana.stredova@seznam.cz</t>
  </si>
  <si>
    <t>Šandová</t>
  </si>
  <si>
    <t>Andrea</t>
  </si>
  <si>
    <t>sandova.andrea@gmail.com</t>
  </si>
  <si>
    <t>Irena</t>
  </si>
  <si>
    <t>irena.sandova@centrum.cz</t>
  </si>
  <si>
    <t>Plaňany,K Potoku 985</t>
  </si>
  <si>
    <t>simeksimi@seznam.cz</t>
  </si>
  <si>
    <t>K 5, Sadová 1305</t>
  </si>
  <si>
    <t>vaclav.skvor@seznam.cz</t>
  </si>
  <si>
    <t>jakub.stastka@gmail.com</t>
  </si>
  <si>
    <t>lenka.stastkova@seznam.cz</t>
  </si>
  <si>
    <t>K 9, Hřbitovní 339</t>
  </si>
  <si>
    <t>jan.strup@seznam.cz</t>
  </si>
  <si>
    <t>Radim 345</t>
  </si>
  <si>
    <t>petrathielova65@gmail.com</t>
  </si>
  <si>
    <t xml:space="preserve">Tichá </t>
  </si>
  <si>
    <t>tillp@seznam.cz</t>
  </si>
  <si>
    <t>Tuček</t>
  </si>
  <si>
    <t>jiri.tucek@email.cz</t>
  </si>
  <si>
    <t>N.Ves-Ohrada 29</t>
  </si>
  <si>
    <t>valtastanislav@gmail.com</t>
  </si>
  <si>
    <t>Vavrochová</t>
  </si>
  <si>
    <t>P 6, Krohova 53</t>
  </si>
  <si>
    <t>monika@vavroch.cz</t>
  </si>
  <si>
    <t>K 4, Pod Hroby 130</t>
  </si>
  <si>
    <t>Wesley98@seznam.cz</t>
  </si>
  <si>
    <t>K 2, Hrnčířská 829</t>
  </si>
  <si>
    <t>sportservis.vyskocil@tiscali.cz</t>
  </si>
  <si>
    <t>Břežany I.</t>
  </si>
  <si>
    <t>zeman.59@seznam.cz</t>
  </si>
  <si>
    <t>K 3, Havelcova 101</t>
  </si>
  <si>
    <t>bronchus@centrum.cz</t>
  </si>
  <si>
    <t>+</t>
  </si>
  <si>
    <t>Stránský</t>
  </si>
  <si>
    <t>Jindřich</t>
  </si>
  <si>
    <t>+ 25.6.2015</t>
  </si>
  <si>
    <t>novotnype@centrum.cz</t>
  </si>
  <si>
    <r>
      <t xml:space="preserve">Propozice </t>
    </r>
    <r>
      <rPr>
        <b/>
        <sz val="11"/>
        <color indexed="8"/>
        <rFont val="Calibri"/>
        <family val="2"/>
      </rPr>
      <t>34.</t>
    </r>
    <r>
      <rPr>
        <sz val="10"/>
        <rFont val="Arial"/>
        <family val="2"/>
      </rPr>
      <t xml:space="preserve"> ročníku</t>
    </r>
  </si>
  <si>
    <t>GP 2015</t>
  </si>
  <si>
    <t>¨</t>
  </si>
  <si>
    <t xml:space="preserve">   1. Soutěž je určena pro běžce z Kolína a okolí a jejich kamarády.  </t>
  </si>
  <si>
    <r>
      <t xml:space="preserve">       Bodují se </t>
    </r>
    <r>
      <rPr>
        <b/>
        <sz val="10"/>
        <color indexed="8"/>
        <rFont val="Calibri"/>
        <family val="2"/>
      </rPr>
      <t>vybrané</t>
    </r>
    <r>
      <rPr>
        <sz val="10"/>
        <rFont val="Arial"/>
        <family val="2"/>
      </rPr>
      <t xml:space="preserve"> běžecké závody (viz termínovku GP) a nejvýš 3 maratony</t>
    </r>
  </si>
  <si>
    <t xml:space="preserve">         ohlášené 1 měsíc předem a nahlášené do 5 dnů.</t>
  </si>
  <si>
    <t xml:space="preserve">        Do závěrečného hodnocení se započítává</t>
  </si>
  <si>
    <r>
      <t xml:space="preserve">        20 nejlépe bodovaných závodů. </t>
    </r>
    <r>
      <rPr>
        <sz val="10"/>
        <rFont val="Arial CE"/>
        <family val="2"/>
      </rPr>
      <t>Za každý závod nad 20</t>
    </r>
  </si>
  <si>
    <t xml:space="preserve">          se přiděluje 1 bod.</t>
  </si>
  <si>
    <t xml:space="preserve">   2. Výsledky dosažené v závodě budou přepočteny pomocí</t>
  </si>
  <si>
    <r>
      <t xml:space="preserve">      </t>
    </r>
    <r>
      <rPr>
        <b/>
        <sz val="11"/>
        <color indexed="8"/>
        <rFont val="Calibri"/>
        <family val="2"/>
      </rPr>
      <t xml:space="preserve"> věkových koeficientů, jejichž tabulka je součástí těchto</t>
    </r>
  </si>
  <si>
    <r>
      <t xml:space="preserve">       </t>
    </r>
    <r>
      <rPr>
        <b/>
        <sz val="10"/>
        <color indexed="8"/>
        <rFont val="Calibri"/>
        <family val="2"/>
      </rPr>
      <t>propozic</t>
    </r>
    <r>
      <rPr>
        <sz val="10"/>
        <rFont val="Arial"/>
        <family val="2"/>
      </rPr>
      <t>. Muži a ženy se bodují samostatně.</t>
    </r>
  </si>
  <si>
    <t xml:space="preserve">       Takto získané pořadí je podkladem pro bodování.</t>
  </si>
  <si>
    <t xml:space="preserve">   3. Bodování v GP:</t>
  </si>
  <si>
    <r>
      <t xml:space="preserve">     do   3 km včetně ….. poslední   </t>
    </r>
    <r>
      <rPr>
        <b/>
        <sz val="10"/>
        <color indexed="8"/>
        <rFont val="Calibri"/>
        <family val="2"/>
      </rPr>
      <t>1 bod</t>
    </r>
  </si>
  <si>
    <r>
      <t xml:space="preserve">     do  10 km včetně …. poslední   </t>
    </r>
    <r>
      <rPr>
        <b/>
        <sz val="10"/>
        <color indexed="8"/>
        <rFont val="Calibri"/>
        <family val="2"/>
      </rPr>
      <t>2 body</t>
    </r>
  </si>
  <si>
    <r>
      <t xml:space="preserve">     do  15 km včetně …. poslední   </t>
    </r>
    <r>
      <rPr>
        <b/>
        <sz val="10"/>
        <color indexed="8"/>
        <rFont val="Calibri"/>
        <family val="2"/>
      </rPr>
      <t>3 body</t>
    </r>
  </si>
  <si>
    <r>
      <t xml:space="preserve">     do  22 km včetně …. poslední   </t>
    </r>
    <r>
      <rPr>
        <b/>
        <sz val="10"/>
        <color indexed="8"/>
        <rFont val="Calibri"/>
        <family val="2"/>
      </rPr>
      <t>5 bodů</t>
    </r>
  </si>
  <si>
    <r>
      <t xml:space="preserve">     do  40 km včetně …. poslední  </t>
    </r>
    <r>
      <rPr>
        <b/>
        <sz val="10"/>
        <color indexed="8"/>
        <rFont val="Calibri"/>
        <family val="2"/>
      </rPr>
      <t xml:space="preserve"> 7 bodů</t>
    </r>
  </si>
  <si>
    <r>
      <t xml:space="preserve">   nad  40 km ……... …. poslední  </t>
    </r>
    <r>
      <rPr>
        <b/>
        <sz val="10"/>
        <color indexed="8"/>
        <rFont val="Calibri"/>
        <family val="2"/>
      </rPr>
      <t>10 bodů</t>
    </r>
  </si>
  <si>
    <r>
      <t xml:space="preserve">      U běhů do vrchu za každých začatých </t>
    </r>
    <r>
      <rPr>
        <b/>
        <sz val="10"/>
        <color indexed="8"/>
        <rFont val="Calibri"/>
        <family val="2"/>
      </rPr>
      <t>500 m</t>
    </r>
    <r>
      <rPr>
        <sz val="10"/>
        <rFont val="Arial"/>
        <family val="2"/>
      </rPr>
      <t xml:space="preserve"> převýšení</t>
    </r>
  </si>
  <si>
    <t xml:space="preserve">                                         + 1 bod</t>
  </si>
  <si>
    <r>
      <t xml:space="preserve">  4. Každý další lépe umístěný závodník v běhu do 22 km </t>
    </r>
    <r>
      <rPr>
        <b/>
        <sz val="10"/>
        <color indexed="8"/>
        <rFont val="Calibri"/>
        <family val="2"/>
      </rPr>
      <t>+ 1 bod,</t>
    </r>
  </si>
  <si>
    <r>
      <t xml:space="preserve">       v běhu nad 22 km </t>
    </r>
    <r>
      <rPr>
        <b/>
        <sz val="10"/>
        <color indexed="8"/>
        <rFont val="Calibri"/>
        <family val="2"/>
      </rPr>
      <t>+ 2 body</t>
    </r>
    <r>
      <rPr>
        <sz val="10"/>
        <rFont val="Arial"/>
        <family val="2"/>
      </rPr>
      <t xml:space="preserve">. </t>
    </r>
  </si>
  <si>
    <t xml:space="preserve">  5.  V průběžném i závěrečném hodnocení při stejném počtu bodů </t>
  </si>
  <si>
    <t xml:space="preserve">       má přednost závodník s lepším průměrem na závod.</t>
  </si>
  <si>
    <r>
      <t xml:space="preserve">  6. </t>
    </r>
    <r>
      <rPr>
        <b/>
        <sz val="11"/>
        <color indexed="8"/>
        <rFont val="Calibri"/>
        <family val="2"/>
      </rPr>
      <t>Vklad do soutěže 200 Kč</t>
    </r>
    <r>
      <rPr>
        <sz val="11"/>
        <rFont val="Arial"/>
        <family val="2"/>
      </rPr>
      <t xml:space="preserve"> </t>
    </r>
    <r>
      <rPr>
        <b/>
        <sz val="11"/>
        <color indexed="8"/>
        <rFont val="Calibri"/>
        <family val="2"/>
      </rPr>
      <t xml:space="preserve">pro muže i ženy  </t>
    </r>
    <r>
      <rPr>
        <sz val="11"/>
        <color indexed="8"/>
        <rFont val="Calibri"/>
        <family val="2"/>
      </rPr>
      <t>musí být uhrazen</t>
    </r>
  </si>
  <si>
    <t xml:space="preserve">       nejpozději při jarních Pečkách 14.3.2015. Do soutěže lze vstoupit</t>
  </si>
  <si>
    <t xml:space="preserve">       i později, ale body se započítávají až od zaplacení vkladu.</t>
  </si>
  <si>
    <t xml:space="preserve">  7. V zájmu co nejobjektivnějšího hodnocení GP je nutno předat výsledky </t>
  </si>
  <si>
    <r>
      <t xml:space="preserve">       </t>
    </r>
    <r>
      <rPr>
        <b/>
        <sz val="11"/>
        <color indexed="8"/>
        <rFont val="Calibri"/>
        <family val="2"/>
      </rPr>
      <t xml:space="preserve">co nejdříve </t>
    </r>
    <r>
      <rPr>
        <sz val="11"/>
        <color indexed="8"/>
        <rFont val="Calibri"/>
        <family val="2"/>
      </rPr>
      <t>na adresu</t>
    </r>
  </si>
  <si>
    <t xml:space="preserve">       Stanislav Plešinger, Kolín 5, Zličská 1336 (tel. 321723556, </t>
  </si>
  <si>
    <r>
      <t xml:space="preserve">        mobil 737478680) </t>
    </r>
    <r>
      <rPr>
        <sz val="10"/>
        <rFont val="Arial CE"/>
        <family val="2"/>
      </rPr>
      <t>nebo na mail</t>
    </r>
  </si>
  <si>
    <t xml:space="preserve">        (stanislav.plesinger@gkolin.cz) </t>
  </si>
  <si>
    <t xml:space="preserve">        Výsledky nenahlášené do 10 dnů po závodě</t>
  </si>
  <si>
    <t xml:space="preserve">        nebudou do GP započítány !</t>
  </si>
  <si>
    <t xml:space="preserve">  8. Silvestrovský běh 2014 se započítává jako první závod GP 2015,</t>
  </si>
  <si>
    <t xml:space="preserve">      soutěž se uzavírá 25.11.2015.</t>
  </si>
  <si>
    <t xml:space="preserve">  9. Průběžné pořadí bude zasíláno na nahlášené mailové adresy.</t>
  </si>
  <si>
    <t xml:space="preserve">       dle možnosti bude vyvěšováno na nástěnce na atl. hřišti.</t>
  </si>
  <si>
    <t xml:space="preserve"> 10. Vyhodnocení GP 2015 bude provedeno při 44.roč. běhu Za kufříčkem.</t>
  </si>
  <si>
    <t xml:space="preserve">        Věcné ceny obdrží nejlepší dle možností.</t>
  </si>
  <si>
    <t xml:space="preserve"> 11. Tyto propozice jsou platné pro závodní sezónu 2015, nebudou-li</t>
  </si>
  <si>
    <t xml:space="preserve">        změněny, i pro sezóny další.</t>
  </si>
  <si>
    <t>vytrvalci Sokola Kolín - atletika</t>
  </si>
  <si>
    <t>Muži</t>
  </si>
  <si>
    <t>Věk</t>
  </si>
  <si>
    <t>1 míle -</t>
  </si>
  <si>
    <t>1000 m</t>
  </si>
  <si>
    <t>20 km</t>
  </si>
  <si>
    <t>půlmar.</t>
  </si>
  <si>
    <t>maraton</t>
  </si>
  <si>
    <t>Škvor,Kružík</t>
  </si>
  <si>
    <t>Král O.</t>
  </si>
  <si>
    <t>Konývka</t>
  </si>
  <si>
    <t>Chadima</t>
  </si>
  <si>
    <t>Ženy</t>
  </si>
  <si>
    <t>3000 m</t>
  </si>
  <si>
    <t>5000 m</t>
  </si>
  <si>
    <t>Půlmar.</t>
  </si>
  <si>
    <t>Marat.</t>
  </si>
  <si>
    <t>Čokrtová K.</t>
  </si>
  <si>
    <t>Čokrtová J.</t>
  </si>
  <si>
    <t>Čokrtová E.</t>
  </si>
  <si>
    <t>Šandová A.</t>
  </si>
  <si>
    <t>Grumlová</t>
  </si>
  <si>
    <t>Šandová I.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</si>
</sst>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D/MM/YYYY"/>
    <numFmt numFmtId="166" formatCode="[H]:MM:SS"/>
    <numFmt numFmtId="167" formatCode="HH:MM:SS"/>
    <numFmt numFmtId="168" formatCode="0.000000"/>
    <numFmt numFmtId="169" formatCode="0"/>
    <numFmt numFmtId="170" formatCode="0.0000"/>
    <numFmt numFmtId="171" formatCode="@"/>
    <numFmt numFmtId="172" formatCode="HH:MM"/>
    <numFmt numFmtId="173" formatCode="0.0"/>
    <numFmt numFmtId="174" formatCode="0.00"/>
  </numFmts>
  <fonts count="28"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sz val="8"/>
      <color indexed="8"/>
      <name val="Calibri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10.5"/>
      <color indexed="8"/>
      <name val="Calibri"/>
      <family val="2"/>
    </font>
    <font>
      <sz val="9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sz val="7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0"/>
      <color indexed="12"/>
      <name val="Arial"/>
      <family val="2"/>
    </font>
    <font>
      <b/>
      <sz val="20"/>
      <name val="Arial CE"/>
      <family val="2"/>
    </font>
    <font>
      <b/>
      <sz val="10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2" fillId="0" borderId="0" applyNumberFormat="0" applyFill="0" applyBorder="0" applyAlignment="0" applyProtection="0"/>
  </cellStyleXfs>
  <cellXfs count="19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0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2" borderId="1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center"/>
    </xf>
    <xf numFmtId="164" fontId="0" fillId="3" borderId="3" xfId="0" applyFont="1" applyFill="1" applyBorder="1" applyAlignment="1">
      <alignment horizontal="center"/>
    </xf>
    <xf numFmtId="164" fontId="0" fillId="2" borderId="4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8" fontId="0" fillId="0" borderId="0" xfId="0" applyNumberFormat="1" applyAlignment="1">
      <alignment/>
    </xf>
    <xf numFmtId="164" fontId="3" fillId="0" borderId="0" xfId="0" applyFont="1" applyAlignment="1">
      <alignment horizontal="center"/>
    </xf>
    <xf numFmtId="169" fontId="3" fillId="0" borderId="0" xfId="0" applyNumberFormat="1" applyFont="1" applyAlignment="1">
      <alignment horizontal="center"/>
    </xf>
    <xf numFmtId="164" fontId="3" fillId="0" borderId="0" xfId="0" applyFont="1" applyAlignment="1">
      <alignment horizontal="left"/>
    </xf>
    <xf numFmtId="164" fontId="3" fillId="0" borderId="0" xfId="0" applyFont="1" applyAlignment="1">
      <alignment/>
    </xf>
    <xf numFmtId="164" fontId="0" fillId="0" borderId="5" xfId="0" applyBorder="1" applyAlignment="1">
      <alignment/>
    </xf>
    <xf numFmtId="164" fontId="2" fillId="0" borderId="5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5" xfId="0" applyFont="1" applyBorder="1" applyAlignment="1">
      <alignment horizontal="center"/>
    </xf>
    <xf numFmtId="168" fontId="0" fillId="0" borderId="5" xfId="0" applyNumberFormat="1" applyFont="1" applyBorder="1" applyAlignment="1">
      <alignment/>
    </xf>
    <xf numFmtId="164" fontId="3" fillId="0" borderId="5" xfId="0" applyFont="1" applyBorder="1" applyAlignment="1">
      <alignment horizontal="center"/>
    </xf>
    <xf numFmtId="169" fontId="3" fillId="0" borderId="5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4" fontId="4" fillId="0" borderId="0" xfId="0" applyFont="1" applyAlignment="1">
      <alignment/>
    </xf>
    <xf numFmtId="170" fontId="0" fillId="0" borderId="0" xfId="0" applyNumberFormat="1" applyAlignment="1">
      <alignment horizontal="center"/>
    </xf>
    <xf numFmtId="168" fontId="5" fillId="0" borderId="0" xfId="0" applyNumberFormat="1" applyFont="1" applyAlignment="1">
      <alignment/>
    </xf>
    <xf numFmtId="164" fontId="0" fillId="0" borderId="0" xfId="0" applyBorder="1" applyAlignment="1">
      <alignment horizontal="center"/>
    </xf>
    <xf numFmtId="171" fontId="0" fillId="0" borderId="0" xfId="0" applyNumberFormat="1" applyAlignment="1">
      <alignment/>
    </xf>
    <xf numFmtId="164" fontId="0" fillId="0" borderId="0" xfId="0" applyFont="1" applyFill="1" applyBorder="1" applyAlignment="1">
      <alignment horizontal="center"/>
    </xf>
    <xf numFmtId="164" fontId="6" fillId="0" borderId="0" xfId="0" applyFont="1" applyBorder="1" applyAlignment="1">
      <alignment/>
    </xf>
    <xf numFmtId="164" fontId="4" fillId="0" borderId="0" xfId="0" applyFont="1" applyBorder="1" applyAlignment="1">
      <alignment/>
    </xf>
    <xf numFmtId="172" fontId="0" fillId="0" borderId="0" xfId="0" applyNumberFormat="1" applyAlignment="1">
      <alignment/>
    </xf>
    <xf numFmtId="164" fontId="3" fillId="0" borderId="0" xfId="0" applyFont="1" applyBorder="1" applyAlignment="1">
      <alignment/>
    </xf>
    <xf numFmtId="164" fontId="0" fillId="0" borderId="6" xfId="0" applyBorder="1" applyAlignment="1">
      <alignment/>
    </xf>
    <xf numFmtId="164" fontId="3" fillId="0" borderId="6" xfId="0" applyFont="1" applyBorder="1" applyAlignment="1">
      <alignment/>
    </xf>
    <xf numFmtId="164" fontId="0" fillId="0" borderId="6" xfId="0" applyBorder="1" applyAlignment="1">
      <alignment horizontal="center"/>
    </xf>
    <xf numFmtId="164" fontId="4" fillId="0" borderId="6" xfId="0" applyFont="1" applyBorder="1" applyAlignment="1">
      <alignment/>
    </xf>
    <xf numFmtId="170" fontId="0" fillId="0" borderId="6" xfId="0" applyNumberFormat="1" applyBorder="1" applyAlignment="1">
      <alignment horizontal="center"/>
    </xf>
    <xf numFmtId="168" fontId="5" fillId="0" borderId="6" xfId="0" applyNumberFormat="1" applyFont="1" applyBorder="1" applyAlignment="1">
      <alignment/>
    </xf>
    <xf numFmtId="164" fontId="3" fillId="0" borderId="6" xfId="0" applyFont="1" applyBorder="1" applyAlignment="1">
      <alignment horizontal="center"/>
    </xf>
    <xf numFmtId="169" fontId="3" fillId="0" borderId="6" xfId="0" applyNumberFormat="1" applyFont="1" applyBorder="1" applyAlignment="1">
      <alignment horizontal="center"/>
    </xf>
    <xf numFmtId="164" fontId="0" fillId="0" borderId="0" xfId="0" applyFill="1" applyBorder="1" applyAlignment="1">
      <alignment/>
    </xf>
    <xf numFmtId="164" fontId="6" fillId="0" borderId="0" xfId="0" applyFont="1" applyAlignment="1">
      <alignment/>
    </xf>
    <xf numFmtId="164" fontId="0" fillId="0" borderId="7" xfId="0" applyFill="1" applyBorder="1" applyAlignment="1">
      <alignment/>
    </xf>
    <xf numFmtId="164" fontId="0" fillId="0" borderId="7" xfId="0" applyBorder="1" applyAlignment="1">
      <alignment/>
    </xf>
    <xf numFmtId="164" fontId="0" fillId="0" borderId="7" xfId="0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6" xfId="0" applyFont="1" applyBorder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 horizontal="center"/>
    </xf>
    <xf numFmtId="170" fontId="0" fillId="0" borderId="0" xfId="0" applyNumberFormat="1" applyBorder="1" applyAlignment="1">
      <alignment horizontal="center"/>
    </xf>
    <xf numFmtId="168" fontId="5" fillId="0" borderId="0" xfId="0" applyNumberFormat="1" applyFont="1" applyBorder="1" applyAlignment="1">
      <alignment/>
    </xf>
    <xf numFmtId="164" fontId="3" fillId="0" borderId="0" xfId="0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173" fontId="3" fillId="0" borderId="0" xfId="0" applyNumberFormat="1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0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164" fontId="2" fillId="0" borderId="0" xfId="0" applyFont="1" applyBorder="1" applyAlignment="1">
      <alignment/>
    </xf>
    <xf numFmtId="171" fontId="0" fillId="0" borderId="0" xfId="0" applyNumberFormat="1" applyBorder="1" applyAlignment="1">
      <alignment/>
    </xf>
    <xf numFmtId="165" fontId="0" fillId="0" borderId="0" xfId="0" applyNumberFormat="1" applyAlignment="1">
      <alignment horizontal="center"/>
    </xf>
    <xf numFmtId="174" fontId="9" fillId="0" borderId="0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171" fontId="0" fillId="0" borderId="0" xfId="0" applyNumberFormat="1" applyFont="1" applyAlignment="1">
      <alignment horizontal="center"/>
    </xf>
    <xf numFmtId="164" fontId="0" fillId="0" borderId="6" xfId="0" applyFill="1" applyBorder="1" applyAlignment="1">
      <alignment/>
    </xf>
    <xf numFmtId="164" fontId="0" fillId="0" borderId="6" xfId="0" applyFont="1" applyFill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/>
    </xf>
    <xf numFmtId="169" fontId="9" fillId="0" borderId="0" xfId="0" applyNumberFormat="1" applyFont="1" applyFill="1" applyBorder="1" applyAlignment="1">
      <alignment/>
    </xf>
    <xf numFmtId="170" fontId="0" fillId="0" borderId="8" xfId="0" applyNumberFormat="1" applyBorder="1" applyAlignment="1">
      <alignment horizontal="center"/>
    </xf>
    <xf numFmtId="164" fontId="0" fillId="0" borderId="6" xfId="0" applyFont="1" applyBorder="1" applyAlignment="1">
      <alignment horizontal="center"/>
    </xf>
    <xf numFmtId="173" fontId="9" fillId="0" borderId="0" xfId="0" applyNumberFormat="1" applyFont="1" applyFill="1" applyBorder="1" applyAlignment="1">
      <alignment/>
    </xf>
    <xf numFmtId="173" fontId="3" fillId="0" borderId="0" xfId="0" applyNumberFormat="1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10" fillId="0" borderId="0" xfId="0" applyFont="1" applyAlignment="1">
      <alignment/>
    </xf>
    <xf numFmtId="174" fontId="0" fillId="0" borderId="0" xfId="0" applyNumberFormat="1" applyAlignment="1">
      <alignment/>
    </xf>
    <xf numFmtId="164" fontId="11" fillId="0" borderId="0" xfId="0" applyFont="1" applyAlignment="1">
      <alignment horizontal="left"/>
    </xf>
    <xf numFmtId="164" fontId="13" fillId="0" borderId="0" xfId="0" applyFont="1" applyAlignment="1">
      <alignment horizontal="left"/>
    </xf>
    <xf numFmtId="164" fontId="14" fillId="0" borderId="0" xfId="0" applyFont="1" applyAlignment="1">
      <alignment horizontal="left"/>
    </xf>
    <xf numFmtId="164" fontId="14" fillId="0" borderId="0" xfId="0" applyFont="1" applyAlignment="1">
      <alignment horizontal="center"/>
    </xf>
    <xf numFmtId="164" fontId="15" fillId="0" borderId="0" xfId="0" applyFont="1" applyAlignment="1">
      <alignment horizontal="left"/>
    </xf>
    <xf numFmtId="164" fontId="4" fillId="0" borderId="8" xfId="0" applyFont="1" applyBorder="1" applyAlignment="1">
      <alignment horizontal="center"/>
    </xf>
    <xf numFmtId="164" fontId="14" fillId="0" borderId="8" xfId="0" applyFont="1" applyBorder="1" applyAlignment="1">
      <alignment horizontal="center"/>
    </xf>
    <xf numFmtId="174" fontId="4" fillId="0" borderId="0" xfId="0" applyNumberFormat="1" applyFont="1" applyAlignment="1">
      <alignment/>
    </xf>
    <xf numFmtId="164" fontId="14" fillId="0" borderId="8" xfId="0" applyFont="1" applyBorder="1" applyAlignment="1">
      <alignment/>
    </xf>
    <xf numFmtId="171" fontId="6" fillId="0" borderId="8" xfId="0" applyNumberFormat="1" applyFont="1" applyBorder="1" applyAlignment="1">
      <alignment horizontal="center"/>
    </xf>
    <xf numFmtId="164" fontId="6" fillId="0" borderId="5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9" xfId="0" applyFont="1" applyBorder="1" applyAlignment="1">
      <alignment horizontal="center"/>
    </xf>
    <xf numFmtId="164" fontId="6" fillId="0" borderId="9" xfId="0" applyFont="1" applyBorder="1" applyAlignment="1">
      <alignment horizontal="center"/>
    </xf>
    <xf numFmtId="164" fontId="14" fillId="0" borderId="9" xfId="0" applyFont="1" applyFill="1" applyBorder="1" applyAlignment="1">
      <alignment horizontal="center"/>
    </xf>
    <xf numFmtId="164" fontId="4" fillId="0" borderId="5" xfId="0" applyFont="1" applyBorder="1" applyAlignment="1">
      <alignment horizontal="center"/>
    </xf>
    <xf numFmtId="174" fontId="4" fillId="0" borderId="5" xfId="0" applyNumberFormat="1" applyFont="1" applyBorder="1" applyAlignment="1">
      <alignment/>
    </xf>
    <xf numFmtId="169" fontId="0" fillId="0" borderId="9" xfId="0" applyNumberFormat="1" applyBorder="1" applyAlignment="1">
      <alignment horizontal="center"/>
    </xf>
    <xf numFmtId="164" fontId="5" fillId="0" borderId="10" xfId="0" applyFont="1" applyBorder="1" applyAlignment="1">
      <alignment horizontal="center"/>
    </xf>
    <xf numFmtId="164" fontId="5" fillId="0" borderId="5" xfId="0" applyFont="1" applyBorder="1" applyAlignment="1">
      <alignment/>
    </xf>
    <xf numFmtId="164" fontId="8" fillId="0" borderId="0" xfId="0" applyFont="1" applyAlignment="1">
      <alignment/>
    </xf>
    <xf numFmtId="164" fontId="10" fillId="0" borderId="0" xfId="0" applyFont="1" applyBorder="1" applyAlignment="1">
      <alignment/>
    </xf>
    <xf numFmtId="169" fontId="0" fillId="0" borderId="11" xfId="0" applyNumberFormat="1" applyBorder="1" applyAlignment="1">
      <alignment horizontal="center"/>
    </xf>
    <xf numFmtId="169" fontId="0" fillId="0" borderId="8" xfId="0" applyNumberFormat="1" applyBorder="1" applyAlignment="1">
      <alignment horizontal="center"/>
    </xf>
    <xf numFmtId="171" fontId="0" fillId="0" borderId="8" xfId="0" applyNumberFormat="1" applyFont="1" applyBorder="1" applyAlignment="1">
      <alignment horizontal="center"/>
    </xf>
    <xf numFmtId="169" fontId="3" fillId="0" borderId="8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164" fontId="8" fillId="0" borderId="0" xfId="0" applyFont="1" applyBorder="1" applyAlignment="1">
      <alignment/>
    </xf>
    <xf numFmtId="164" fontId="0" fillId="0" borderId="8" xfId="0" applyBorder="1" applyAlignment="1">
      <alignment horizontal="center"/>
    </xf>
    <xf numFmtId="164" fontId="8" fillId="0" borderId="0" xfId="0" applyFont="1" applyFill="1" applyAlignment="1">
      <alignment/>
    </xf>
    <xf numFmtId="164" fontId="0" fillId="0" borderId="12" xfId="0" applyBorder="1" applyAlignment="1">
      <alignment/>
    </xf>
    <xf numFmtId="164" fontId="8" fillId="0" borderId="12" xfId="0" applyFont="1" applyBorder="1" applyAlignment="1">
      <alignment/>
    </xf>
    <xf numFmtId="164" fontId="6" fillId="0" borderId="12" xfId="0" applyFont="1" applyBorder="1" applyAlignment="1">
      <alignment/>
    </xf>
    <xf numFmtId="164" fontId="4" fillId="0" borderId="13" xfId="0" applyFont="1" applyBorder="1" applyAlignment="1">
      <alignment horizontal="center"/>
    </xf>
    <xf numFmtId="164" fontId="10" fillId="0" borderId="12" xfId="0" applyFont="1" applyBorder="1" applyAlignment="1">
      <alignment/>
    </xf>
    <xf numFmtId="169" fontId="0" fillId="0" borderId="13" xfId="0" applyNumberFormat="1" applyBorder="1" applyAlignment="1">
      <alignment horizontal="center"/>
    </xf>
    <xf numFmtId="169" fontId="3" fillId="0" borderId="13" xfId="0" applyNumberFormat="1" applyFont="1" applyBorder="1" applyAlignment="1">
      <alignment horizontal="center"/>
    </xf>
    <xf numFmtId="164" fontId="0" fillId="0" borderId="12" xfId="0" applyBorder="1" applyAlignment="1">
      <alignment horizontal="center"/>
    </xf>
    <xf numFmtId="174" fontId="0" fillId="0" borderId="12" xfId="0" applyNumberFormat="1" applyBorder="1" applyAlignment="1">
      <alignment/>
    </xf>
    <xf numFmtId="169" fontId="0" fillId="0" borderId="12" xfId="0" applyNumberFormat="1" applyBorder="1" applyAlignment="1">
      <alignment/>
    </xf>
    <xf numFmtId="164" fontId="0" fillId="0" borderId="14" xfId="0" applyBorder="1" applyAlignment="1">
      <alignment/>
    </xf>
    <xf numFmtId="169" fontId="4" fillId="0" borderId="8" xfId="0" applyNumberFormat="1" applyFont="1" applyBorder="1" applyAlignment="1">
      <alignment horizontal="center"/>
    </xf>
    <xf numFmtId="164" fontId="10" fillId="0" borderId="0" xfId="0" applyFont="1" applyBorder="1" applyAlignment="1">
      <alignment horizontal="left"/>
    </xf>
    <xf numFmtId="164" fontId="0" fillId="0" borderId="15" xfId="0" applyBorder="1" applyAlignment="1">
      <alignment horizontal="center"/>
    </xf>
    <xf numFmtId="169" fontId="0" fillId="0" borderId="15" xfId="0" applyNumberFormat="1" applyBorder="1" applyAlignment="1">
      <alignment horizontal="center"/>
    </xf>
    <xf numFmtId="164" fontId="10" fillId="0" borderId="12" xfId="0" applyFont="1" applyBorder="1" applyAlignment="1">
      <alignment horizontal="left"/>
    </xf>
    <xf numFmtId="169" fontId="7" fillId="0" borderId="0" xfId="0" applyNumberFormat="1" applyFont="1" applyAlignment="1">
      <alignment horizontal="center"/>
    </xf>
    <xf numFmtId="164" fontId="16" fillId="0" borderId="0" xfId="0" applyFont="1" applyBorder="1" applyAlignment="1">
      <alignment/>
    </xf>
    <xf numFmtId="164" fontId="15" fillId="0" borderId="0" xfId="0" applyFont="1" applyBorder="1" applyAlignment="1">
      <alignment/>
    </xf>
    <xf numFmtId="164" fontId="10" fillId="0" borderId="0" xfId="0" applyFont="1" applyBorder="1" applyAlignment="1">
      <alignment horizontal="center"/>
    </xf>
    <xf numFmtId="169" fontId="17" fillId="0" borderId="0" xfId="0" applyNumberFormat="1" applyFont="1" applyBorder="1" applyAlignment="1">
      <alignment horizontal="center"/>
    </xf>
    <xf numFmtId="169" fontId="16" fillId="0" borderId="8" xfId="0" applyNumberFormat="1" applyFont="1" applyBorder="1" applyAlignment="1">
      <alignment horizontal="center"/>
    </xf>
    <xf numFmtId="164" fontId="16" fillId="0" borderId="0" xfId="0" applyFont="1" applyAlignment="1">
      <alignment horizontal="center"/>
    </xf>
    <xf numFmtId="174" fontId="16" fillId="0" borderId="0" xfId="0" applyNumberFormat="1" applyFont="1" applyBorder="1" applyAlignment="1">
      <alignment/>
    </xf>
    <xf numFmtId="169" fontId="10" fillId="0" borderId="0" xfId="0" applyNumberFormat="1" applyFont="1" applyBorder="1" applyAlignment="1">
      <alignment horizontal="center"/>
    </xf>
    <xf numFmtId="171" fontId="3" fillId="0" borderId="0" xfId="0" applyNumberFormat="1" applyFont="1" applyAlignment="1">
      <alignment horizontal="center"/>
    </xf>
    <xf numFmtId="164" fontId="1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71" fontId="8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/>
    </xf>
    <xf numFmtId="164" fontId="18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71" fontId="18" fillId="0" borderId="0" xfId="0" applyNumberFormat="1" applyFont="1" applyBorder="1" applyAlignment="1">
      <alignment horizontal="center"/>
    </xf>
    <xf numFmtId="164" fontId="1" fillId="0" borderId="0" xfId="0" applyFont="1" applyFill="1" applyBorder="1" applyAlignment="1">
      <alignment/>
    </xf>
    <xf numFmtId="164" fontId="7" fillId="0" borderId="0" xfId="0" applyFont="1" applyBorder="1" applyAlignment="1">
      <alignment horizontal="center"/>
    </xf>
    <xf numFmtId="171" fontId="0" fillId="0" borderId="0" xfId="0" applyNumberFormat="1" applyFont="1" applyBorder="1" applyAlignment="1">
      <alignment horizontal="center"/>
    </xf>
    <xf numFmtId="164" fontId="1" fillId="0" borderId="0" xfId="0" applyFont="1" applyAlignment="1">
      <alignment horizontal="left"/>
    </xf>
    <xf numFmtId="164" fontId="0" fillId="0" borderId="0" xfId="0" applyFont="1" applyFill="1" applyBorder="1" applyAlignment="1">
      <alignment/>
    </xf>
    <xf numFmtId="164" fontId="19" fillId="0" borderId="0" xfId="0" applyFont="1" applyFill="1" applyBorder="1" applyAlignment="1">
      <alignment/>
    </xf>
    <xf numFmtId="164" fontId="19" fillId="0" borderId="0" xfId="0" applyFont="1" applyFill="1" applyBorder="1" applyAlignment="1">
      <alignment horizontal="center"/>
    </xf>
    <xf numFmtId="164" fontId="8" fillId="0" borderId="0" xfId="0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Alignment="1">
      <alignment/>
    </xf>
    <xf numFmtId="164" fontId="7" fillId="0" borderId="0" xfId="0" applyFont="1" applyFill="1" applyBorder="1" applyAlignment="1">
      <alignment/>
    </xf>
    <xf numFmtId="164" fontId="20" fillId="0" borderId="0" xfId="0" applyFont="1" applyFill="1" applyBorder="1" applyAlignment="1">
      <alignment/>
    </xf>
    <xf numFmtId="164" fontId="1" fillId="0" borderId="6" xfId="0" applyFont="1" applyBorder="1" applyAlignment="1">
      <alignment/>
    </xf>
    <xf numFmtId="164" fontId="1" fillId="0" borderId="6" xfId="0" applyFont="1" applyBorder="1" applyAlignment="1">
      <alignment horizontal="center"/>
    </xf>
    <xf numFmtId="164" fontId="8" fillId="0" borderId="6" xfId="0" applyFont="1" applyBorder="1" applyAlignment="1">
      <alignment horizontal="center"/>
    </xf>
    <xf numFmtId="171" fontId="18" fillId="0" borderId="6" xfId="0" applyNumberFormat="1" applyFont="1" applyBorder="1" applyAlignment="1">
      <alignment horizontal="center"/>
    </xf>
    <xf numFmtId="164" fontId="8" fillId="0" borderId="6" xfId="0" applyFont="1" applyBorder="1" applyAlignment="1">
      <alignment/>
    </xf>
    <xf numFmtId="164" fontId="1" fillId="0" borderId="6" xfId="0" applyFont="1" applyFill="1" applyBorder="1" applyAlignment="1">
      <alignment/>
    </xf>
    <xf numFmtId="164" fontId="7" fillId="0" borderId="6" xfId="0" applyFont="1" applyBorder="1" applyAlignment="1">
      <alignment horizontal="center"/>
    </xf>
    <xf numFmtId="171" fontId="0" fillId="0" borderId="6" xfId="0" applyNumberFormat="1" applyFont="1" applyBorder="1" applyAlignment="1">
      <alignment horizontal="center"/>
    </xf>
    <xf numFmtId="164" fontId="1" fillId="0" borderId="0" xfId="0" applyFont="1" applyAlignment="1">
      <alignment horizontal="center"/>
    </xf>
    <xf numFmtId="171" fontId="18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4" fontId="18" fillId="0" borderId="0" xfId="0" applyFont="1" applyAlignment="1">
      <alignment horizontal="left"/>
    </xf>
    <xf numFmtId="165" fontId="21" fillId="0" borderId="0" xfId="0" applyNumberFormat="1" applyFont="1" applyAlignment="1">
      <alignment/>
    </xf>
    <xf numFmtId="164" fontId="20" fillId="0" borderId="0" xfId="0" applyFont="1" applyBorder="1" applyAlignment="1">
      <alignment/>
    </xf>
    <xf numFmtId="164" fontId="0" fillId="0" borderId="0" xfId="0" applyBorder="1" applyAlignment="1">
      <alignment horizontal="left"/>
    </xf>
    <xf numFmtId="164" fontId="20" fillId="0" borderId="0" xfId="0" applyFont="1" applyAlignment="1">
      <alignment horizontal="center"/>
    </xf>
    <xf numFmtId="171" fontId="20" fillId="0" borderId="0" xfId="0" applyNumberFormat="1" applyFont="1" applyBorder="1" applyAlignment="1">
      <alignment horizontal="center"/>
    </xf>
    <xf numFmtId="164" fontId="21" fillId="0" borderId="0" xfId="0" applyFont="1" applyAlignment="1">
      <alignment horizontal="center"/>
    </xf>
    <xf numFmtId="171" fontId="21" fillId="0" borderId="0" xfId="0" applyNumberFormat="1" applyFont="1" applyBorder="1" applyAlignment="1">
      <alignment horizontal="center"/>
    </xf>
    <xf numFmtId="164" fontId="21" fillId="0" borderId="0" xfId="0" applyFont="1" applyFill="1" applyBorder="1" applyAlignment="1">
      <alignment/>
    </xf>
    <xf numFmtId="164" fontId="21" fillId="0" borderId="0" xfId="0" applyFont="1" applyBorder="1" applyAlignment="1">
      <alignment/>
    </xf>
    <xf numFmtId="164" fontId="19" fillId="0" borderId="0" xfId="0" applyFont="1" applyAlignment="1">
      <alignment horizontal="center"/>
    </xf>
    <xf numFmtId="164" fontId="8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164" fontId="22" fillId="0" borderId="0" xfId="20" applyNumberFormat="1" applyFont="1" applyFill="1" applyBorder="1" applyAlignment="1" applyProtection="1">
      <alignment/>
      <protection/>
    </xf>
    <xf numFmtId="164" fontId="23" fillId="0" borderId="0" xfId="0" applyFont="1" applyAlignment="1">
      <alignment/>
    </xf>
    <xf numFmtId="164" fontId="0" fillId="0" borderId="0" xfId="0" applyAlignment="1">
      <alignment horizontal="left"/>
    </xf>
    <xf numFmtId="164" fontId="24" fillId="0" borderId="4" xfId="0" applyFont="1" applyBorder="1" applyAlignment="1">
      <alignment horizontal="center"/>
    </xf>
    <xf numFmtId="164" fontId="24" fillId="0" borderId="0" xfId="0" applyFont="1" applyBorder="1" applyAlignment="1">
      <alignment horizontal="center"/>
    </xf>
    <xf numFmtId="164" fontId="26" fillId="0" borderId="0" xfId="0" applyFont="1" applyAlignment="1">
      <alignment horizontal="left"/>
    </xf>
    <xf numFmtId="164" fontId="27" fillId="0" borderId="0" xfId="0" applyFont="1" applyAlignment="1">
      <alignment horizontal="center"/>
    </xf>
    <xf numFmtId="164" fontId="8" fillId="0" borderId="0" xfId="0" applyFont="1" applyAlignment="1">
      <alignment horizontal="left"/>
    </xf>
    <xf numFmtId="164" fontId="8" fillId="0" borderId="0" xfId="0" applyFont="1" applyBorder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Border="1" applyAlignment="1">
      <alignment horizontal="left"/>
    </xf>
    <xf numFmtId="164" fontId="0" fillId="0" borderId="0" xfId="0" applyBorder="1" applyAlignment="1">
      <alignment horizontal="right"/>
    </xf>
    <xf numFmtId="164" fontId="5" fillId="0" borderId="0" xfId="0" applyFont="1" applyAlignment="1">
      <alignment horizontal="center"/>
    </xf>
    <xf numFmtId="164" fontId="0" fillId="0" borderId="9" xfId="0" applyFont="1" applyBorder="1" applyAlignment="1">
      <alignment horizontal="center"/>
    </xf>
    <xf numFmtId="164" fontId="0" fillId="0" borderId="8" xfId="0" applyFont="1" applyBorder="1" applyAlignment="1">
      <alignment horizontal="center"/>
    </xf>
    <xf numFmtId="164" fontId="1" fillId="0" borderId="8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lubos.herel@mpsa.com" TargetMode="External" /><Relationship Id="rId2" Type="http://schemas.openxmlformats.org/officeDocument/2006/relationships/hyperlink" Target="mailto:marti-h@centrum.cz" TargetMode="External" /><Relationship Id="rId3" Type="http://schemas.openxmlformats.org/officeDocument/2006/relationships/hyperlink" Target="mailto:zuzajangl@gmail.com" TargetMode="External" /><Relationship Id="rId4" Type="http://schemas.openxmlformats.org/officeDocument/2006/relationships/hyperlink" Target="mailto:honza.krokodyl@seznam.cz" TargetMode="External" /><Relationship Id="rId5" Type="http://schemas.openxmlformats.org/officeDocument/2006/relationships/hyperlink" Target="mailto:eli.jindrova@gmail.com" TargetMode="External" /><Relationship Id="rId6" Type="http://schemas.openxmlformats.org/officeDocument/2006/relationships/hyperlink" Target="mailto:karel.kapralem@modraskola.cz" TargetMode="External" /><Relationship Id="rId7" Type="http://schemas.openxmlformats.org/officeDocument/2006/relationships/hyperlink" Target="mailto:markonik@seznam.cz" TargetMode="External" /><Relationship Id="rId8" Type="http://schemas.openxmlformats.org/officeDocument/2006/relationships/hyperlink" Target="mailto:katerina.ledvinova@seznam.cz" TargetMode="External" /><Relationship Id="rId9" Type="http://schemas.openxmlformats.org/officeDocument/2006/relationships/hyperlink" Target="mailto:silvieolsova@seznam.cz" TargetMode="External" /><Relationship Id="rId10" Type="http://schemas.openxmlformats.org/officeDocument/2006/relationships/hyperlink" Target="mailto:rondra@csas.cz" TargetMode="External" /><Relationship Id="rId11" Type="http://schemas.openxmlformats.org/officeDocument/2006/relationships/hyperlink" Target="mailto:Jaroslav@opocensky-babytextil.cz" TargetMode="External" /><Relationship Id="rId12" Type="http://schemas.openxmlformats.org/officeDocument/2006/relationships/hyperlink" Target="mailto:paproch@seznam.cz" TargetMode="External" /><Relationship Id="rId13" Type="http://schemas.openxmlformats.org/officeDocument/2006/relationships/hyperlink" Target="mailto:slaby.josef@post.cz" TargetMode="External" /><Relationship Id="rId14" Type="http://schemas.openxmlformats.org/officeDocument/2006/relationships/hyperlink" Target="mailto:aldigr@seznam.cz" TargetMode="External" /><Relationship Id="rId15" Type="http://schemas.openxmlformats.org/officeDocument/2006/relationships/hyperlink" Target="mailto:simeksimi@seznam.cz" TargetMode="External" /><Relationship Id="rId16" Type="http://schemas.openxmlformats.org/officeDocument/2006/relationships/hyperlink" Target="mailto:jakub.stastka@gmail.com" TargetMode="External" /><Relationship Id="rId17" Type="http://schemas.openxmlformats.org/officeDocument/2006/relationships/hyperlink" Target="mailto:lenka.stastkova@seznam.cz" TargetMode="External" /><Relationship Id="rId18" Type="http://schemas.openxmlformats.org/officeDocument/2006/relationships/hyperlink" Target="mailto:petrathielova65@gmail.com" TargetMode="External" /><Relationship Id="rId19" Type="http://schemas.openxmlformats.org/officeDocument/2006/relationships/hyperlink" Target="mailto:valtastanislav@gmail.com" TargetMode="External" /><Relationship Id="rId20" Type="http://schemas.openxmlformats.org/officeDocument/2006/relationships/hyperlink" Target="mailto:bronchus@centrum.cz" TargetMode="External" /><Relationship Id="rId21" Type="http://schemas.openxmlformats.org/officeDocument/2006/relationships/hyperlink" Target="mailto:novotnype@centrum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8"/>
  <sheetViews>
    <sheetView tabSelected="1" workbookViewId="0" topLeftCell="A19">
      <selection activeCell="B98" sqref="B98:I118"/>
    </sheetView>
  </sheetViews>
  <sheetFormatPr defaultColWidth="11.421875" defaultRowHeight="12.75"/>
  <cols>
    <col min="1" max="1" width="10.00390625" style="0" customWidth="1"/>
    <col min="2" max="2" width="8.00390625" style="0" customWidth="1"/>
    <col min="3" max="3" width="13.7109375" style="0" customWidth="1"/>
    <col min="4" max="4" width="11.7109375" style="0" customWidth="1"/>
    <col min="5" max="5" width="19.57421875" style="0" customWidth="1"/>
    <col min="6" max="6" width="10.00390625" style="0" customWidth="1"/>
    <col min="7" max="7" width="9.140625" style="0" customWidth="1"/>
    <col min="8" max="8" width="10.57421875" style="0" customWidth="1"/>
    <col min="9" max="9" width="11.57421875" style="1" customWidth="1"/>
    <col min="10" max="16384" width="11.57421875" style="0" customWidth="1"/>
  </cols>
  <sheetData>
    <row r="2" spans="2:3" ht="14.25">
      <c r="B2" t="s">
        <v>0</v>
      </c>
      <c r="C2" s="2" t="s">
        <v>1</v>
      </c>
    </row>
    <row r="4" spans="2:5" ht="14.25">
      <c r="B4" t="s">
        <v>2</v>
      </c>
      <c r="C4" s="2" t="s">
        <v>3</v>
      </c>
      <c r="D4" s="3" t="s">
        <v>4</v>
      </c>
      <c r="E4" s="4">
        <v>42644</v>
      </c>
    </row>
    <row r="5" ht="13.5">
      <c r="F5" s="5"/>
    </row>
    <row r="6" spans="1:9" ht="13.5">
      <c r="A6" s="6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8" t="s">
        <v>10</v>
      </c>
      <c r="G6" s="8" t="s">
        <v>11</v>
      </c>
      <c r="H6" s="8" t="s">
        <v>12</v>
      </c>
      <c r="I6" s="9" t="s">
        <v>13</v>
      </c>
    </row>
    <row r="7" spans="1:9" ht="12.75">
      <c r="A7" s="1">
        <v>1</v>
      </c>
      <c r="B7">
        <v>5</v>
      </c>
      <c r="C7" t="s">
        <v>14</v>
      </c>
      <c r="D7" t="s">
        <v>15</v>
      </c>
      <c r="E7" t="s">
        <v>16</v>
      </c>
      <c r="F7" s="1">
        <v>94</v>
      </c>
      <c r="G7" s="1" t="s">
        <v>17</v>
      </c>
      <c r="H7" s="1">
        <v>1</v>
      </c>
      <c r="I7" s="10">
        <v>2.3333333333333335</v>
      </c>
    </row>
    <row r="8" spans="1:9" ht="12.75">
      <c r="A8" s="1">
        <v>2</v>
      </c>
      <c r="B8">
        <v>9</v>
      </c>
      <c r="C8" t="s">
        <v>18</v>
      </c>
      <c r="D8" t="s">
        <v>19</v>
      </c>
      <c r="E8" t="s">
        <v>20</v>
      </c>
      <c r="F8" s="1">
        <v>88</v>
      </c>
      <c r="G8" s="1" t="s">
        <v>17</v>
      </c>
      <c r="H8" s="1">
        <v>2</v>
      </c>
      <c r="I8" s="10">
        <v>2.4131944444444446</v>
      </c>
    </row>
    <row r="9" spans="1:9" ht="12.75">
      <c r="A9" s="1">
        <v>3</v>
      </c>
      <c r="B9">
        <v>38</v>
      </c>
      <c r="C9" t="s">
        <v>21</v>
      </c>
      <c r="D9" t="s">
        <v>22</v>
      </c>
      <c r="E9" t="s">
        <v>23</v>
      </c>
      <c r="F9" s="1">
        <v>68</v>
      </c>
      <c r="G9" s="1" t="s">
        <v>24</v>
      </c>
      <c r="H9" s="1">
        <v>1</v>
      </c>
      <c r="I9" s="10">
        <v>2.4451388888888888</v>
      </c>
    </row>
    <row r="10" spans="1:9" ht="12.75">
      <c r="A10" s="1">
        <v>4</v>
      </c>
      <c r="B10">
        <v>20</v>
      </c>
      <c r="C10" t="s">
        <v>25</v>
      </c>
      <c r="D10" t="s">
        <v>26</v>
      </c>
      <c r="E10" t="s">
        <v>27</v>
      </c>
      <c r="F10" s="1">
        <v>83</v>
      </c>
      <c r="G10" s="1" t="s">
        <v>17</v>
      </c>
      <c r="H10" s="1">
        <v>3</v>
      </c>
      <c r="I10" s="10">
        <v>2.459722222222222</v>
      </c>
    </row>
    <row r="11" spans="1:9" ht="12.75">
      <c r="A11" s="1">
        <v>5</v>
      </c>
      <c r="B11">
        <v>37</v>
      </c>
      <c r="C11" t="s">
        <v>28</v>
      </c>
      <c r="D11" t="s">
        <v>29</v>
      </c>
      <c r="E11" t="s">
        <v>30</v>
      </c>
      <c r="F11" s="1">
        <v>71</v>
      </c>
      <c r="G11" s="1" t="s">
        <v>24</v>
      </c>
      <c r="H11" s="1">
        <v>2</v>
      </c>
      <c r="I11" s="10">
        <v>2.4694444444444446</v>
      </c>
    </row>
    <row r="12" spans="1:9" ht="12.75">
      <c r="A12" s="1">
        <v>6</v>
      </c>
      <c r="B12">
        <v>33</v>
      </c>
      <c r="C12" t="s">
        <v>31</v>
      </c>
      <c r="D12" t="s">
        <v>32</v>
      </c>
      <c r="E12" t="s">
        <v>33</v>
      </c>
      <c r="F12" s="1">
        <v>84</v>
      </c>
      <c r="G12" s="1" t="s">
        <v>17</v>
      </c>
      <c r="H12" s="1">
        <v>4</v>
      </c>
      <c r="I12" s="10">
        <v>0.0418287037037037</v>
      </c>
    </row>
    <row r="13" spans="1:9" ht="12.75">
      <c r="A13" s="1">
        <v>7</v>
      </c>
      <c r="B13">
        <v>21</v>
      </c>
      <c r="C13" t="s">
        <v>34</v>
      </c>
      <c r="D13" t="s">
        <v>35</v>
      </c>
      <c r="E13" t="s">
        <v>36</v>
      </c>
      <c r="F13" s="1">
        <v>74</v>
      </c>
      <c r="G13" s="1" t="s">
        <v>24</v>
      </c>
      <c r="H13" s="1">
        <v>3</v>
      </c>
      <c r="I13" s="10">
        <v>0.042222222222222223</v>
      </c>
    </row>
    <row r="14" spans="1:9" ht="12.75">
      <c r="A14" s="1">
        <v>8</v>
      </c>
      <c r="B14">
        <v>39</v>
      </c>
      <c r="C14" t="s">
        <v>37</v>
      </c>
      <c r="D14" t="s">
        <v>26</v>
      </c>
      <c r="E14" t="s">
        <v>38</v>
      </c>
      <c r="F14" s="1">
        <v>76</v>
      </c>
      <c r="G14" s="1" t="s">
        <v>24</v>
      </c>
      <c r="H14" s="1">
        <v>4</v>
      </c>
      <c r="I14" s="10">
        <v>0.04230324074074074</v>
      </c>
    </row>
    <row r="15" spans="1:9" ht="12.75">
      <c r="A15" s="1">
        <v>9</v>
      </c>
      <c r="B15">
        <v>31</v>
      </c>
      <c r="C15" t="s">
        <v>39</v>
      </c>
      <c r="D15" t="s">
        <v>40</v>
      </c>
      <c r="E15" t="s">
        <v>41</v>
      </c>
      <c r="F15" s="1">
        <v>0</v>
      </c>
      <c r="G15" s="1" t="s">
        <v>17</v>
      </c>
      <c r="H15" s="1">
        <v>5</v>
      </c>
      <c r="I15" s="10">
        <v>0.04273148148148148</v>
      </c>
    </row>
    <row r="16" spans="1:9" ht="12.75">
      <c r="A16" s="1">
        <v>10</v>
      </c>
      <c r="B16">
        <v>18</v>
      </c>
      <c r="C16" t="s">
        <v>42</v>
      </c>
      <c r="D16" t="s">
        <v>43</v>
      </c>
      <c r="E16" t="s">
        <v>44</v>
      </c>
      <c r="F16" s="1">
        <v>71</v>
      </c>
      <c r="G16" s="1" t="s">
        <v>24</v>
      </c>
      <c r="H16" s="1">
        <v>5</v>
      </c>
      <c r="I16" s="10">
        <v>0.0430787037037037</v>
      </c>
    </row>
    <row r="17" spans="1:9" ht="12.75">
      <c r="A17" s="1">
        <v>11</v>
      </c>
      <c r="B17">
        <v>40</v>
      </c>
      <c r="C17" t="s">
        <v>45</v>
      </c>
      <c r="D17" t="s">
        <v>46</v>
      </c>
      <c r="E17" t="s">
        <v>47</v>
      </c>
      <c r="F17" s="1">
        <v>81</v>
      </c>
      <c r="G17" s="1" t="s">
        <v>48</v>
      </c>
      <c r="H17" s="1">
        <v>1</v>
      </c>
      <c r="I17" s="10">
        <v>0.04513888888888889</v>
      </c>
    </row>
    <row r="18" spans="1:9" ht="14.25">
      <c r="A18" s="1">
        <v>12</v>
      </c>
      <c r="B18">
        <v>45</v>
      </c>
      <c r="C18" t="s">
        <v>49</v>
      </c>
      <c r="D18" t="s">
        <v>50</v>
      </c>
      <c r="E18" t="s">
        <v>51</v>
      </c>
      <c r="F18" s="1">
        <v>91</v>
      </c>
      <c r="G18" s="1" t="s">
        <v>24</v>
      </c>
      <c r="H18" s="1">
        <v>6</v>
      </c>
      <c r="I18" s="10">
        <v>0.04534722222222222</v>
      </c>
    </row>
    <row r="19" spans="1:9" ht="12.75">
      <c r="A19" s="1">
        <v>13</v>
      </c>
      <c r="B19">
        <v>6</v>
      </c>
      <c r="C19" t="s">
        <v>52</v>
      </c>
      <c r="D19" t="s">
        <v>53</v>
      </c>
      <c r="E19" t="s">
        <v>54</v>
      </c>
      <c r="F19" s="1">
        <v>77</v>
      </c>
      <c r="G19" s="1" t="s">
        <v>17</v>
      </c>
      <c r="H19" s="1">
        <v>6</v>
      </c>
      <c r="I19" s="10">
        <v>0.04574074074074074</v>
      </c>
    </row>
    <row r="20" spans="1:9" ht="12.75">
      <c r="A20" s="1">
        <v>14</v>
      </c>
      <c r="B20">
        <v>8</v>
      </c>
      <c r="C20" t="s">
        <v>55</v>
      </c>
      <c r="D20" t="s">
        <v>22</v>
      </c>
      <c r="E20" t="s">
        <v>20</v>
      </c>
      <c r="F20" s="1">
        <v>71</v>
      </c>
      <c r="G20" s="1" t="s">
        <v>24</v>
      </c>
      <c r="H20" s="1">
        <v>7</v>
      </c>
      <c r="I20" s="10">
        <v>0.04597222222222222</v>
      </c>
    </row>
    <row r="21" spans="1:9" ht="12.75">
      <c r="A21" s="1">
        <v>15</v>
      </c>
      <c r="B21">
        <v>24</v>
      </c>
      <c r="C21" t="s">
        <v>56</v>
      </c>
      <c r="D21" t="s">
        <v>22</v>
      </c>
      <c r="E21" t="s">
        <v>57</v>
      </c>
      <c r="F21" s="1">
        <v>65</v>
      </c>
      <c r="G21" s="1" t="s">
        <v>58</v>
      </c>
      <c r="H21" s="1">
        <v>1</v>
      </c>
      <c r="I21" s="10">
        <v>0.046168981481481484</v>
      </c>
    </row>
    <row r="22" spans="1:9" ht="12.75">
      <c r="A22" s="1">
        <v>16</v>
      </c>
      <c r="B22">
        <v>13</v>
      </c>
      <c r="C22" t="s">
        <v>59</v>
      </c>
      <c r="D22" t="s">
        <v>60</v>
      </c>
      <c r="E22" t="s">
        <v>61</v>
      </c>
      <c r="F22" s="1">
        <v>90</v>
      </c>
      <c r="G22" s="1" t="s">
        <v>62</v>
      </c>
      <c r="H22" s="1">
        <v>1</v>
      </c>
      <c r="I22" s="10">
        <v>0.04701388888888889</v>
      </c>
    </row>
    <row r="23" spans="1:9" ht="12.75">
      <c r="A23" s="1">
        <v>17</v>
      </c>
      <c r="B23">
        <v>10</v>
      </c>
      <c r="C23" t="s">
        <v>63</v>
      </c>
      <c r="D23" t="s">
        <v>19</v>
      </c>
      <c r="E23" t="s">
        <v>64</v>
      </c>
      <c r="F23" s="1">
        <v>65</v>
      </c>
      <c r="G23" s="1" t="s">
        <v>58</v>
      </c>
      <c r="H23" s="1">
        <v>2</v>
      </c>
      <c r="I23" s="10">
        <v>0.04722222222222222</v>
      </c>
    </row>
    <row r="24" spans="1:9" ht="12.75">
      <c r="A24" s="1">
        <v>18</v>
      </c>
      <c r="B24">
        <v>32</v>
      </c>
      <c r="C24" t="s">
        <v>65</v>
      </c>
      <c r="D24" t="s">
        <v>66</v>
      </c>
      <c r="E24" t="s">
        <v>41</v>
      </c>
      <c r="F24" s="1">
        <v>72</v>
      </c>
      <c r="G24" s="1" t="s">
        <v>24</v>
      </c>
      <c r="H24" s="1">
        <v>8</v>
      </c>
      <c r="I24" s="10">
        <v>0.048414351851851854</v>
      </c>
    </row>
    <row r="25" spans="1:9" ht="12.75">
      <c r="A25" s="1">
        <v>19</v>
      </c>
      <c r="B25">
        <v>19</v>
      </c>
      <c r="C25" t="s">
        <v>67</v>
      </c>
      <c r="D25" t="s">
        <v>26</v>
      </c>
      <c r="E25" t="s">
        <v>20</v>
      </c>
      <c r="F25" s="1">
        <v>71</v>
      </c>
      <c r="G25" s="1" t="s">
        <v>24</v>
      </c>
      <c r="H25" s="1">
        <v>9</v>
      </c>
      <c r="I25" s="10" t="s">
        <v>68</v>
      </c>
    </row>
    <row r="26" spans="1:9" ht="14.25">
      <c r="A26" s="1">
        <v>20</v>
      </c>
      <c r="B26">
        <v>28</v>
      </c>
      <c r="C26" t="s">
        <v>69</v>
      </c>
      <c r="D26" t="s">
        <v>53</v>
      </c>
      <c r="E26" t="s">
        <v>70</v>
      </c>
      <c r="F26" s="1">
        <v>68</v>
      </c>
      <c r="G26" s="1" t="s">
        <v>24</v>
      </c>
      <c r="H26" s="1">
        <v>10</v>
      </c>
      <c r="I26" s="10" t="s">
        <v>71</v>
      </c>
    </row>
    <row r="27" spans="1:9" ht="12.75">
      <c r="A27" s="1">
        <v>21</v>
      </c>
      <c r="B27">
        <v>4</v>
      </c>
      <c r="C27" t="s">
        <v>72</v>
      </c>
      <c r="D27" t="s">
        <v>73</v>
      </c>
      <c r="E27" t="s">
        <v>74</v>
      </c>
      <c r="F27" s="1">
        <v>74</v>
      </c>
      <c r="G27" s="1" t="s">
        <v>48</v>
      </c>
      <c r="H27" s="1">
        <v>2</v>
      </c>
      <c r="I27" s="10" t="s">
        <v>75</v>
      </c>
    </row>
    <row r="28" spans="1:9" ht="12.75">
      <c r="A28" s="1">
        <v>22</v>
      </c>
      <c r="B28">
        <v>22</v>
      </c>
      <c r="C28" t="s">
        <v>76</v>
      </c>
      <c r="D28" t="s">
        <v>60</v>
      </c>
      <c r="E28" t="s">
        <v>77</v>
      </c>
      <c r="F28" s="1">
        <v>83</v>
      </c>
      <c r="G28" s="1" t="s">
        <v>62</v>
      </c>
      <c r="H28" s="1">
        <v>2</v>
      </c>
      <c r="I28" s="10" t="s">
        <v>78</v>
      </c>
    </row>
    <row r="29" spans="1:9" ht="12.75">
      <c r="A29" s="1">
        <v>23</v>
      </c>
      <c r="B29">
        <v>35</v>
      </c>
      <c r="C29" t="s">
        <v>79</v>
      </c>
      <c r="D29" t="s">
        <v>80</v>
      </c>
      <c r="E29" t="s">
        <v>38</v>
      </c>
      <c r="F29" s="1">
        <v>77</v>
      </c>
      <c r="G29" s="1" t="s">
        <v>17</v>
      </c>
      <c r="H29" s="1">
        <v>7</v>
      </c>
      <c r="I29" s="10" t="s">
        <v>81</v>
      </c>
    </row>
    <row r="30" spans="1:9" ht="12.75">
      <c r="A30" s="1">
        <v>24</v>
      </c>
      <c r="B30">
        <v>23</v>
      </c>
      <c r="C30" t="s">
        <v>82</v>
      </c>
      <c r="D30" t="s">
        <v>26</v>
      </c>
      <c r="E30" t="s">
        <v>83</v>
      </c>
      <c r="F30" s="1">
        <v>74</v>
      </c>
      <c r="G30" s="1" t="s">
        <v>24</v>
      </c>
      <c r="H30" s="1">
        <v>11</v>
      </c>
      <c r="I30" s="10" t="s">
        <v>84</v>
      </c>
    </row>
    <row r="31" spans="1:9" ht="12.75">
      <c r="A31" s="1">
        <v>25</v>
      </c>
      <c r="B31">
        <v>41</v>
      </c>
      <c r="C31" t="s">
        <v>85</v>
      </c>
      <c r="D31" t="s">
        <v>32</v>
      </c>
      <c r="E31" t="s">
        <v>20</v>
      </c>
      <c r="F31" s="1">
        <v>84</v>
      </c>
      <c r="G31" s="1" t="s">
        <v>17</v>
      </c>
      <c r="H31" s="1">
        <v>8</v>
      </c>
      <c r="I31" s="10" t="s">
        <v>86</v>
      </c>
    </row>
    <row r="32" spans="1:9" ht="12.75">
      <c r="A32" s="1">
        <v>26</v>
      </c>
      <c r="B32">
        <v>14</v>
      </c>
      <c r="C32" t="s">
        <v>87</v>
      </c>
      <c r="D32" t="s">
        <v>73</v>
      </c>
      <c r="E32" t="s">
        <v>41</v>
      </c>
      <c r="F32" s="1">
        <v>80</v>
      </c>
      <c r="G32" s="1" t="s">
        <v>48</v>
      </c>
      <c r="H32" s="1">
        <v>3</v>
      </c>
      <c r="I32" s="10">
        <v>0.050868055555555555</v>
      </c>
    </row>
    <row r="33" spans="1:9" ht="12.75">
      <c r="A33" s="1">
        <v>27</v>
      </c>
      <c r="B33">
        <v>30</v>
      </c>
      <c r="C33" t="s">
        <v>88</v>
      </c>
      <c r="D33" t="s">
        <v>89</v>
      </c>
      <c r="E33" t="s">
        <v>90</v>
      </c>
      <c r="F33" s="1">
        <v>75</v>
      </c>
      <c r="G33" s="1" t="s">
        <v>24</v>
      </c>
      <c r="H33" s="1">
        <v>12</v>
      </c>
      <c r="I33" s="10" t="s">
        <v>91</v>
      </c>
    </row>
    <row r="34" spans="1:9" ht="12.75">
      <c r="A34" s="1">
        <v>28</v>
      </c>
      <c r="B34">
        <v>25</v>
      </c>
      <c r="C34" t="s">
        <v>92</v>
      </c>
      <c r="D34" t="s">
        <v>22</v>
      </c>
      <c r="E34" t="s">
        <v>93</v>
      </c>
      <c r="F34" s="1">
        <v>76</v>
      </c>
      <c r="G34" s="1" t="s">
        <v>24</v>
      </c>
      <c r="H34" s="1">
        <v>13</v>
      </c>
      <c r="I34" s="10" t="s">
        <v>94</v>
      </c>
    </row>
    <row r="35" spans="1:9" ht="12.75">
      <c r="A35" s="1">
        <v>29</v>
      </c>
      <c r="B35">
        <v>17</v>
      </c>
      <c r="C35" t="s">
        <v>95</v>
      </c>
      <c r="D35" t="s">
        <v>96</v>
      </c>
      <c r="E35" t="s">
        <v>97</v>
      </c>
      <c r="F35" s="1">
        <v>62</v>
      </c>
      <c r="G35" s="1" t="s">
        <v>58</v>
      </c>
      <c r="H35" s="1">
        <v>3</v>
      </c>
      <c r="I35" s="10">
        <v>0.052314814814814814</v>
      </c>
    </row>
    <row r="36" spans="1:9" ht="14.25">
      <c r="A36" s="1">
        <v>30</v>
      </c>
      <c r="B36">
        <v>16</v>
      </c>
      <c r="C36" t="s">
        <v>98</v>
      </c>
      <c r="D36" t="s">
        <v>99</v>
      </c>
      <c r="F36" s="1">
        <v>67</v>
      </c>
      <c r="G36" s="1" t="s">
        <v>24</v>
      </c>
      <c r="H36" s="1">
        <v>14</v>
      </c>
      <c r="I36" s="10" t="s">
        <v>100</v>
      </c>
    </row>
    <row r="37" spans="1:9" ht="12.75">
      <c r="A37" s="1">
        <v>31</v>
      </c>
      <c r="B37">
        <v>7</v>
      </c>
      <c r="C37" t="s">
        <v>101</v>
      </c>
      <c r="D37" t="s">
        <v>96</v>
      </c>
      <c r="E37" t="s">
        <v>102</v>
      </c>
      <c r="F37" s="1">
        <v>68</v>
      </c>
      <c r="G37" s="1" t="s">
        <v>24</v>
      </c>
      <c r="H37" s="1">
        <v>15</v>
      </c>
      <c r="I37" s="10" t="s">
        <v>103</v>
      </c>
    </row>
    <row r="38" spans="1:9" ht="14.25">
      <c r="A38" s="1">
        <v>32</v>
      </c>
      <c r="B38">
        <v>15</v>
      </c>
      <c r="C38" t="s">
        <v>104</v>
      </c>
      <c r="D38" t="s">
        <v>105</v>
      </c>
      <c r="F38" s="1">
        <v>77</v>
      </c>
      <c r="G38" s="1" t="s">
        <v>48</v>
      </c>
      <c r="H38" s="1">
        <v>4</v>
      </c>
      <c r="I38" s="10" t="s">
        <v>106</v>
      </c>
    </row>
    <row r="39" spans="1:9" ht="12.75">
      <c r="A39" s="1">
        <v>33</v>
      </c>
      <c r="B39">
        <v>42</v>
      </c>
      <c r="C39" t="s">
        <v>107</v>
      </c>
      <c r="D39" t="s">
        <v>108</v>
      </c>
      <c r="E39" t="s">
        <v>109</v>
      </c>
      <c r="F39" s="1">
        <v>66</v>
      </c>
      <c r="G39" s="1" t="s">
        <v>110</v>
      </c>
      <c r="H39" s="1">
        <v>1</v>
      </c>
      <c r="I39" s="10" t="s">
        <v>111</v>
      </c>
    </row>
    <row r="40" spans="1:9" ht="12.75">
      <c r="A40" s="1">
        <v>34</v>
      </c>
      <c r="B40">
        <v>2</v>
      </c>
      <c r="C40" t="s">
        <v>112</v>
      </c>
      <c r="D40" t="s">
        <v>113</v>
      </c>
      <c r="E40" t="s">
        <v>114</v>
      </c>
      <c r="F40" s="1">
        <v>91</v>
      </c>
      <c r="G40" s="1" t="s">
        <v>62</v>
      </c>
      <c r="H40" s="1">
        <v>3</v>
      </c>
      <c r="I40" s="10" t="s">
        <v>115</v>
      </c>
    </row>
    <row r="41" spans="1:9" ht="12.75">
      <c r="A41" s="1">
        <v>35</v>
      </c>
      <c r="B41">
        <v>34</v>
      </c>
      <c r="C41" t="s">
        <v>116</v>
      </c>
      <c r="D41" t="s">
        <v>117</v>
      </c>
      <c r="E41" t="s">
        <v>118</v>
      </c>
      <c r="F41" s="1">
        <v>67</v>
      </c>
      <c r="G41" s="1" t="s">
        <v>24</v>
      </c>
      <c r="H41" s="1">
        <v>16</v>
      </c>
      <c r="I41" s="10" t="s">
        <v>119</v>
      </c>
    </row>
    <row r="42" spans="1:9" ht="12.75">
      <c r="A42" s="1">
        <v>36</v>
      </c>
      <c r="B42">
        <v>29</v>
      </c>
      <c r="C42" t="s">
        <v>120</v>
      </c>
      <c r="D42" t="s">
        <v>121</v>
      </c>
      <c r="E42" t="s">
        <v>122</v>
      </c>
      <c r="F42" s="1">
        <v>84</v>
      </c>
      <c r="G42" s="1" t="s">
        <v>17</v>
      </c>
      <c r="H42" s="1">
        <v>9</v>
      </c>
      <c r="I42" s="10" t="s">
        <v>123</v>
      </c>
    </row>
    <row r="43" spans="1:9" ht="12.75">
      <c r="A43" s="1">
        <v>37</v>
      </c>
      <c r="B43">
        <v>43</v>
      </c>
      <c r="C43" t="s">
        <v>124</v>
      </c>
      <c r="D43" t="s">
        <v>125</v>
      </c>
      <c r="E43" t="s">
        <v>20</v>
      </c>
      <c r="F43" s="1">
        <v>77</v>
      </c>
      <c r="G43" s="1" t="s">
        <v>48</v>
      </c>
      <c r="H43" s="1">
        <v>5</v>
      </c>
      <c r="I43" s="10" t="s">
        <v>126</v>
      </c>
    </row>
    <row r="44" spans="1:9" ht="12.75">
      <c r="A44" s="1">
        <v>38</v>
      </c>
      <c r="B44">
        <v>27</v>
      </c>
      <c r="C44" t="s">
        <v>127</v>
      </c>
      <c r="D44" t="s">
        <v>32</v>
      </c>
      <c r="E44" t="s">
        <v>128</v>
      </c>
      <c r="F44" s="1">
        <v>74</v>
      </c>
      <c r="G44" s="1" t="s">
        <v>24</v>
      </c>
      <c r="H44" s="1">
        <v>17</v>
      </c>
      <c r="I44" s="10">
        <v>0.05565972222222222</v>
      </c>
    </row>
    <row r="45" spans="1:9" ht="12.75">
      <c r="A45" s="1">
        <v>39</v>
      </c>
      <c r="B45">
        <v>1</v>
      </c>
      <c r="C45" t="s">
        <v>129</v>
      </c>
      <c r="D45" t="s">
        <v>80</v>
      </c>
      <c r="E45" t="s">
        <v>130</v>
      </c>
      <c r="F45" s="1">
        <v>70</v>
      </c>
      <c r="G45" s="1" t="s">
        <v>24</v>
      </c>
      <c r="H45" s="1">
        <v>18</v>
      </c>
      <c r="I45" s="10" t="s">
        <v>131</v>
      </c>
    </row>
    <row r="46" spans="1:9" ht="12.75">
      <c r="A46" s="1">
        <v>40</v>
      </c>
      <c r="B46">
        <v>11</v>
      </c>
      <c r="C46" t="s">
        <v>132</v>
      </c>
      <c r="D46" t="s">
        <v>133</v>
      </c>
      <c r="E46" t="s">
        <v>134</v>
      </c>
      <c r="F46" s="1">
        <v>4</v>
      </c>
      <c r="G46" s="1" t="s">
        <v>62</v>
      </c>
      <c r="H46" s="1">
        <v>4</v>
      </c>
      <c r="I46" s="10" t="s">
        <v>135</v>
      </c>
    </row>
    <row r="47" spans="1:9" ht="12.75">
      <c r="A47" s="1">
        <v>41</v>
      </c>
      <c r="B47">
        <v>12</v>
      </c>
      <c r="C47" t="s">
        <v>136</v>
      </c>
      <c r="D47" t="s">
        <v>137</v>
      </c>
      <c r="E47" t="s">
        <v>138</v>
      </c>
      <c r="F47" s="1">
        <v>56</v>
      </c>
      <c r="G47" s="1" t="s">
        <v>110</v>
      </c>
      <c r="H47" s="1">
        <v>2</v>
      </c>
      <c r="I47" s="10">
        <v>0.05842592592592592</v>
      </c>
    </row>
    <row r="48" spans="1:9" ht="14.25">
      <c r="A48" s="1">
        <v>42</v>
      </c>
      <c r="B48">
        <v>3</v>
      </c>
      <c r="C48" t="s">
        <v>139</v>
      </c>
      <c r="D48" t="s">
        <v>99</v>
      </c>
      <c r="F48" s="1">
        <v>80</v>
      </c>
      <c r="G48" s="1" t="s">
        <v>17</v>
      </c>
      <c r="H48" s="1">
        <v>10</v>
      </c>
      <c r="I48" s="10" t="s">
        <v>140</v>
      </c>
    </row>
    <row r="49" spans="1:9" ht="12.75">
      <c r="A49" s="1">
        <v>43</v>
      </c>
      <c r="B49">
        <v>26</v>
      </c>
      <c r="C49" t="s">
        <v>141</v>
      </c>
      <c r="D49" t="s">
        <v>142</v>
      </c>
      <c r="E49" t="s">
        <v>143</v>
      </c>
      <c r="F49" s="1">
        <v>71</v>
      </c>
      <c r="G49" s="1" t="s">
        <v>24</v>
      </c>
      <c r="H49" s="1">
        <v>19</v>
      </c>
      <c r="I49" s="10" t="s">
        <v>144</v>
      </c>
    </row>
    <row r="50" spans="1:9" ht="12.75">
      <c r="A50" s="1">
        <v>44</v>
      </c>
      <c r="B50">
        <v>36</v>
      </c>
      <c r="C50" t="s">
        <v>145</v>
      </c>
      <c r="D50" t="s">
        <v>146</v>
      </c>
      <c r="E50" t="s">
        <v>38</v>
      </c>
      <c r="F50" s="1">
        <v>75</v>
      </c>
      <c r="G50" s="1" t="s">
        <v>24</v>
      </c>
      <c r="H50" s="1">
        <v>20</v>
      </c>
      <c r="I50" s="10" t="s">
        <v>147</v>
      </c>
    </row>
    <row r="51" spans="1:9" ht="14.25">
      <c r="A51" s="1">
        <v>45</v>
      </c>
      <c r="B51">
        <v>44</v>
      </c>
      <c r="C51" t="s">
        <v>148</v>
      </c>
      <c r="D51" t="s">
        <v>29</v>
      </c>
      <c r="E51" t="s">
        <v>149</v>
      </c>
      <c r="F51" s="1">
        <v>50</v>
      </c>
      <c r="G51" s="1" t="s">
        <v>150</v>
      </c>
      <c r="H51" s="1">
        <v>1</v>
      </c>
      <c r="I51" s="10" t="s">
        <v>151</v>
      </c>
    </row>
    <row r="52" spans="1:9" ht="14.25">
      <c r="A52" s="1">
        <v>46</v>
      </c>
      <c r="F52" s="1"/>
      <c r="G52" s="1"/>
      <c r="H52" s="1"/>
      <c r="I52" s="10"/>
    </row>
    <row r="53" spans="1:9" ht="14.25">
      <c r="A53" s="1">
        <v>47</v>
      </c>
      <c r="F53" s="1"/>
      <c r="G53" s="1"/>
      <c r="H53" s="1"/>
      <c r="I53" s="10"/>
    </row>
    <row r="54" spans="1:9" ht="14.25">
      <c r="A54" s="1">
        <v>48</v>
      </c>
      <c r="F54" s="1"/>
      <c r="G54" s="1"/>
      <c r="H54" s="1"/>
      <c r="I54" s="10"/>
    </row>
    <row r="55" spans="1:9" ht="14.25">
      <c r="A55" s="1">
        <v>49</v>
      </c>
      <c r="F55" s="1"/>
      <c r="G55" s="1"/>
      <c r="H55" s="1"/>
      <c r="I55" s="10"/>
    </row>
    <row r="56" spans="1:9" ht="14.25">
      <c r="A56" s="1">
        <v>50</v>
      </c>
      <c r="F56" s="1"/>
      <c r="G56" s="1"/>
      <c r="H56" s="1"/>
      <c r="I56" s="10"/>
    </row>
    <row r="57" spans="1:9" ht="14.25">
      <c r="A57" s="1">
        <v>51</v>
      </c>
      <c r="F57" s="1"/>
      <c r="G57" s="1"/>
      <c r="H57" s="1"/>
      <c r="I57" s="10"/>
    </row>
    <row r="58" spans="1:9" ht="14.25">
      <c r="A58" s="1">
        <v>52</v>
      </c>
      <c r="F58" s="1"/>
      <c r="G58" s="1"/>
      <c r="H58" s="1"/>
      <c r="I58" s="10"/>
    </row>
    <row r="59" spans="1:9" ht="14.25">
      <c r="A59" s="1">
        <v>53</v>
      </c>
      <c r="F59" s="1"/>
      <c r="G59" s="1"/>
      <c r="H59" s="1"/>
      <c r="I59" s="10"/>
    </row>
    <row r="60" spans="1:9" ht="14.25">
      <c r="A60" s="1">
        <v>54</v>
      </c>
      <c r="F60" s="1"/>
      <c r="G60" s="1"/>
      <c r="H60" s="1"/>
      <c r="I60" s="10"/>
    </row>
    <row r="61" spans="1:9" ht="14.25">
      <c r="A61" s="1">
        <v>55</v>
      </c>
      <c r="F61" s="1"/>
      <c r="G61" s="1"/>
      <c r="H61" s="1"/>
      <c r="I61" s="10"/>
    </row>
    <row r="62" spans="1:9" ht="14.25">
      <c r="A62" s="1">
        <v>56</v>
      </c>
      <c r="F62" s="1"/>
      <c r="G62" s="1"/>
      <c r="H62" s="1"/>
      <c r="I62" s="10"/>
    </row>
    <row r="63" spans="1:9" ht="14.25">
      <c r="A63" s="1">
        <v>57</v>
      </c>
      <c r="F63" s="1"/>
      <c r="G63" s="1"/>
      <c r="H63" s="1"/>
      <c r="I63" s="10"/>
    </row>
    <row r="64" spans="1:9" ht="14.25">
      <c r="A64" s="1">
        <v>58</v>
      </c>
      <c r="F64" s="1"/>
      <c r="G64" s="1"/>
      <c r="H64" s="1"/>
      <c r="I64" s="10"/>
    </row>
    <row r="65" spans="1:9" ht="14.25">
      <c r="A65" s="1">
        <v>59</v>
      </c>
      <c r="F65" s="1"/>
      <c r="G65" s="1"/>
      <c r="H65" s="1"/>
      <c r="I65" s="10"/>
    </row>
    <row r="66" spans="1:9" ht="14.25">
      <c r="A66" s="1">
        <v>60</v>
      </c>
      <c r="F66" s="1"/>
      <c r="G66" s="1"/>
      <c r="H66" s="1"/>
      <c r="I66" s="10"/>
    </row>
    <row r="67" spans="1:9" ht="14.25">
      <c r="A67" s="1">
        <v>61</v>
      </c>
      <c r="F67" s="1"/>
      <c r="G67" s="1"/>
      <c r="H67" s="1"/>
      <c r="I67" s="10"/>
    </row>
    <row r="68" spans="1:9" ht="14.25">
      <c r="A68" s="1">
        <v>62</v>
      </c>
      <c r="F68" s="1"/>
      <c r="G68" s="1"/>
      <c r="H68" s="1"/>
      <c r="I68" s="10"/>
    </row>
    <row r="69" spans="1:9" ht="14.25">
      <c r="A69" s="1">
        <v>63</v>
      </c>
      <c r="F69" s="1"/>
      <c r="G69" s="1"/>
      <c r="H69" s="1"/>
      <c r="I69" s="10"/>
    </row>
    <row r="70" spans="1:9" ht="14.25">
      <c r="A70" s="1">
        <v>64</v>
      </c>
      <c r="F70" s="1"/>
      <c r="G70" s="1"/>
      <c r="H70" s="1"/>
      <c r="I70" s="10"/>
    </row>
    <row r="71" spans="1:9" ht="14.25">
      <c r="A71" s="1">
        <v>65</v>
      </c>
      <c r="F71" s="1"/>
      <c r="G71" s="1"/>
      <c r="H71" s="1"/>
      <c r="I71" s="10"/>
    </row>
    <row r="72" spans="1:9" ht="14.25">
      <c r="A72" s="1">
        <v>66</v>
      </c>
      <c r="F72" s="1"/>
      <c r="G72" s="1"/>
      <c r="H72" s="1"/>
      <c r="I72" s="10"/>
    </row>
    <row r="73" spans="1:9" ht="14.25">
      <c r="A73" s="1">
        <v>67</v>
      </c>
      <c r="F73" s="1"/>
      <c r="G73" s="1"/>
      <c r="H73" s="1"/>
      <c r="I73" s="10"/>
    </row>
    <row r="74" spans="1:9" ht="14.25">
      <c r="A74" s="1">
        <v>68</v>
      </c>
      <c r="F74" s="1"/>
      <c r="G74" s="1"/>
      <c r="H74" s="1"/>
      <c r="I74" s="10"/>
    </row>
    <row r="75" spans="1:9" ht="14.25">
      <c r="A75" s="1">
        <v>69</v>
      </c>
      <c r="F75" s="1"/>
      <c r="G75" s="1"/>
      <c r="H75" s="1"/>
      <c r="I75" s="10"/>
    </row>
    <row r="76" spans="1:9" ht="14.25">
      <c r="A76" s="1">
        <v>70</v>
      </c>
      <c r="F76" s="1"/>
      <c r="G76" s="1"/>
      <c r="H76" s="1"/>
      <c r="I76" s="10"/>
    </row>
    <row r="77" spans="1:9" ht="14.25">
      <c r="A77" s="1">
        <v>71</v>
      </c>
      <c r="F77" s="1"/>
      <c r="G77" s="1"/>
      <c r="H77" s="1"/>
      <c r="I77" s="10"/>
    </row>
    <row r="78" spans="1:9" ht="14.25">
      <c r="A78" s="1">
        <v>72</v>
      </c>
      <c r="F78" s="1"/>
      <c r="G78" s="1"/>
      <c r="H78" s="1"/>
      <c r="I78" s="10"/>
    </row>
    <row r="79" spans="1:9" ht="14.25">
      <c r="A79" s="1">
        <v>73</v>
      </c>
      <c r="F79" s="1"/>
      <c r="G79" s="1"/>
      <c r="H79" s="1"/>
      <c r="I79" s="10"/>
    </row>
    <row r="80" spans="1:9" ht="14.25">
      <c r="A80" s="1">
        <v>74</v>
      </c>
      <c r="F80" s="1"/>
      <c r="G80" s="1"/>
      <c r="H80" s="1"/>
      <c r="I80" s="10"/>
    </row>
    <row r="81" spans="1:9" ht="14.25">
      <c r="A81" s="1">
        <v>75</v>
      </c>
      <c r="F81" s="1"/>
      <c r="G81" s="1"/>
      <c r="H81" s="1"/>
      <c r="I81" s="10"/>
    </row>
    <row r="82" spans="1:9" ht="14.25">
      <c r="A82" s="1">
        <v>76</v>
      </c>
      <c r="F82" s="1"/>
      <c r="G82" s="1"/>
      <c r="H82" s="1"/>
      <c r="I82" s="10"/>
    </row>
    <row r="83" spans="1:9" ht="14.25">
      <c r="A83" s="1">
        <v>77</v>
      </c>
      <c r="F83" s="1"/>
      <c r="G83" s="1"/>
      <c r="H83" s="1"/>
      <c r="I83" s="10"/>
    </row>
    <row r="84" spans="1:9" ht="14.25">
      <c r="A84" s="1">
        <v>78</v>
      </c>
      <c r="F84" s="1"/>
      <c r="G84" s="1"/>
      <c r="H84" s="1"/>
      <c r="I84" s="10"/>
    </row>
    <row r="85" spans="1:9" ht="14.25">
      <c r="A85" s="1">
        <v>79</v>
      </c>
      <c r="F85" s="1"/>
      <c r="G85" s="1"/>
      <c r="H85" s="1"/>
      <c r="I85" s="10"/>
    </row>
    <row r="86" spans="1:9" ht="14.25">
      <c r="A86" s="1">
        <v>80</v>
      </c>
      <c r="F86" s="1"/>
      <c r="G86" s="1"/>
      <c r="H86" s="1"/>
      <c r="I86" s="10"/>
    </row>
    <row r="87" spans="1:9" ht="14.25">
      <c r="A87" s="1">
        <v>81</v>
      </c>
      <c r="F87" s="1"/>
      <c r="G87" s="1"/>
      <c r="H87" s="1"/>
      <c r="I87" s="10"/>
    </row>
    <row r="88" spans="1:9" ht="14.25">
      <c r="A88" s="1">
        <v>82</v>
      </c>
      <c r="F88" s="1"/>
      <c r="G88" s="1"/>
      <c r="H88" s="1"/>
      <c r="I88" s="10"/>
    </row>
    <row r="89" spans="1:9" ht="14.25">
      <c r="A89" s="1">
        <v>83</v>
      </c>
      <c r="F89" s="1"/>
      <c r="G89" s="1"/>
      <c r="H89" s="1"/>
      <c r="I89" s="10"/>
    </row>
    <row r="90" spans="1:9" ht="14.25">
      <c r="A90" s="1">
        <v>84</v>
      </c>
      <c r="F90" s="1"/>
      <c r="G90" s="1"/>
      <c r="H90" s="1"/>
      <c r="I90" s="10"/>
    </row>
    <row r="91" spans="1:9" ht="14.25">
      <c r="A91" s="1">
        <v>85</v>
      </c>
      <c r="F91" s="1"/>
      <c r="G91" s="1"/>
      <c r="H91" s="1"/>
      <c r="I91" s="10"/>
    </row>
    <row r="92" spans="1:9" ht="14.25">
      <c r="A92" s="1">
        <v>86</v>
      </c>
      <c r="F92" s="1"/>
      <c r="G92" s="1"/>
      <c r="H92" s="1"/>
      <c r="I92" s="10"/>
    </row>
    <row r="93" spans="1:9" ht="14.25">
      <c r="A93" s="1">
        <v>87</v>
      </c>
      <c r="F93" s="1"/>
      <c r="G93" s="1"/>
      <c r="H93" s="1"/>
      <c r="I93" s="10"/>
    </row>
    <row r="94" spans="1:9" ht="14.25">
      <c r="A94" s="1">
        <v>88</v>
      </c>
      <c r="F94" s="1"/>
      <c r="G94" s="1"/>
      <c r="H94" s="1"/>
      <c r="I94" s="10"/>
    </row>
    <row r="95" spans="1:9" ht="14.25">
      <c r="A95" s="1">
        <v>89</v>
      </c>
      <c r="F95" s="1"/>
      <c r="G95" s="1"/>
      <c r="H95" s="1"/>
      <c r="I95" s="10"/>
    </row>
    <row r="96" spans="1:9" ht="14.25">
      <c r="A96" s="1">
        <v>90</v>
      </c>
      <c r="F96" s="1"/>
      <c r="G96" s="1"/>
      <c r="H96" s="1"/>
      <c r="I96" s="10"/>
    </row>
    <row r="97" spans="1:9" ht="14.25">
      <c r="A97" s="1">
        <v>91</v>
      </c>
      <c r="F97" s="1"/>
      <c r="G97" s="1"/>
      <c r="H97" s="1"/>
      <c r="I97" s="10"/>
    </row>
    <row r="98" spans="1:9" ht="14.25">
      <c r="A98" s="1">
        <v>92</v>
      </c>
      <c r="F98" s="1"/>
      <c r="G98" s="1"/>
      <c r="H98" s="1"/>
      <c r="I98" s="10"/>
    </row>
    <row r="99" spans="1:9" ht="14.25">
      <c r="A99" s="1">
        <v>93</v>
      </c>
      <c r="F99" s="1"/>
      <c r="G99" s="1"/>
      <c r="H99" s="1"/>
      <c r="I99" s="10"/>
    </row>
    <row r="100" spans="1:9" ht="14.25">
      <c r="A100" s="1">
        <v>94</v>
      </c>
      <c r="F100" s="1"/>
      <c r="G100" s="1"/>
      <c r="H100" s="1"/>
      <c r="I100" s="10"/>
    </row>
    <row r="101" spans="1:9" ht="14.25">
      <c r="A101" s="1">
        <v>95</v>
      </c>
      <c r="F101" s="1"/>
      <c r="G101" s="1"/>
      <c r="H101" s="1"/>
      <c r="I101" s="10"/>
    </row>
    <row r="102" spans="1:9" ht="14.25">
      <c r="A102" s="1">
        <v>96</v>
      </c>
      <c r="F102" s="1"/>
      <c r="G102" s="1"/>
      <c r="H102" s="1"/>
      <c r="I102" s="10"/>
    </row>
    <row r="103" spans="1:9" ht="14.25">
      <c r="A103" s="1">
        <v>97</v>
      </c>
      <c r="F103" s="1"/>
      <c r="G103" s="1"/>
      <c r="H103" s="1"/>
      <c r="I103" s="10"/>
    </row>
    <row r="104" spans="1:9" ht="14.25">
      <c r="A104" s="1">
        <v>98</v>
      </c>
      <c r="F104" s="1"/>
      <c r="G104" s="1"/>
      <c r="H104" s="1"/>
      <c r="I104" s="10"/>
    </row>
    <row r="105" spans="1:9" ht="14.25">
      <c r="A105" s="1">
        <v>99</v>
      </c>
      <c r="F105" s="1"/>
      <c r="G105" s="1"/>
      <c r="H105" s="1"/>
      <c r="I105" s="11"/>
    </row>
    <row r="106" spans="1:9" ht="14.25">
      <c r="A106" s="1">
        <v>100</v>
      </c>
      <c r="F106" s="1"/>
      <c r="G106" s="1"/>
      <c r="H106" s="1"/>
      <c r="I106" s="11"/>
    </row>
    <row r="107" spans="1:9" ht="14.25">
      <c r="A107" s="1">
        <v>101</v>
      </c>
      <c r="F107" s="1"/>
      <c r="G107" s="1"/>
      <c r="H107" s="1"/>
      <c r="I107" s="11"/>
    </row>
    <row r="108" spans="1:9" ht="14.25">
      <c r="A108" s="1">
        <v>102</v>
      </c>
      <c r="F108" s="1"/>
      <c r="G108" s="1"/>
      <c r="H108" s="1"/>
      <c r="I108" s="11"/>
    </row>
    <row r="109" spans="1:9" ht="14.25">
      <c r="A109" s="1">
        <v>103</v>
      </c>
      <c r="F109" s="1"/>
      <c r="G109" s="1"/>
      <c r="H109" s="1"/>
      <c r="I109" s="11"/>
    </row>
    <row r="110" spans="1:9" ht="14.25">
      <c r="A110" s="1">
        <v>104</v>
      </c>
      <c r="F110" s="1"/>
      <c r="G110" s="1"/>
      <c r="H110" s="1"/>
      <c r="I110" s="11"/>
    </row>
    <row r="111" spans="1:9" ht="14.25">
      <c r="A111" s="1">
        <v>105</v>
      </c>
      <c r="F111" s="1"/>
      <c r="G111" s="1"/>
      <c r="H111" s="1"/>
      <c r="I111" s="11"/>
    </row>
    <row r="112" spans="1:9" ht="14.25">
      <c r="A112" s="1">
        <v>106</v>
      </c>
      <c r="F112" s="1"/>
      <c r="G112" s="1"/>
      <c r="H112" s="1"/>
      <c r="I112" s="11"/>
    </row>
    <row r="113" spans="1:9" ht="14.25">
      <c r="A113" s="1">
        <v>107</v>
      </c>
      <c r="F113" s="1"/>
      <c r="G113" s="1"/>
      <c r="H113" s="1"/>
      <c r="I113" s="11"/>
    </row>
    <row r="114" spans="1:9" ht="14.25">
      <c r="A114" s="1">
        <v>108</v>
      </c>
      <c r="F114" s="1"/>
      <c r="G114" s="1"/>
      <c r="H114" s="1"/>
      <c r="I114" s="11"/>
    </row>
    <row r="115" spans="1:9" ht="14.25">
      <c r="A115" s="1">
        <v>109</v>
      </c>
      <c r="F115" s="1"/>
      <c r="G115" s="1"/>
      <c r="H115" s="1"/>
      <c r="I115" s="11"/>
    </row>
    <row r="116" spans="1:9" ht="14.25">
      <c r="A116" s="1">
        <v>110</v>
      </c>
      <c r="F116" s="1"/>
      <c r="G116" s="1"/>
      <c r="H116" s="1"/>
      <c r="I116" s="11"/>
    </row>
    <row r="117" spans="1:8" ht="14.25">
      <c r="A117" s="1" t="s">
        <v>152</v>
      </c>
      <c r="F117" s="1"/>
      <c r="G117" s="1"/>
      <c r="H117" s="1"/>
    </row>
    <row r="118" spans="1:8" ht="14.25">
      <c r="A118" s="1" t="s">
        <v>152</v>
      </c>
      <c r="F118" s="1"/>
      <c r="G118" s="1"/>
      <c r="H118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11"/>
  <sheetViews>
    <sheetView workbookViewId="0" topLeftCell="A491">
      <selection activeCell="C512" activeCellId="1" sqref="B98:I118 C512"/>
    </sheetView>
  </sheetViews>
  <sheetFormatPr defaultColWidth="9.140625" defaultRowHeight="15.75" customHeight="1"/>
  <cols>
    <col min="1" max="1" width="2.140625" style="0" customWidth="1"/>
    <col min="2" max="2" width="2.57421875" style="0" customWidth="1"/>
    <col min="3" max="3" width="4.421875" style="0" customWidth="1"/>
    <col min="4" max="4" width="1.8515625" style="0" customWidth="1"/>
    <col min="5" max="5" width="12.421875" style="12" customWidth="1"/>
    <col min="6" max="6" width="9.7109375" style="13" customWidth="1"/>
    <col min="7" max="7" width="5.7109375" style="1" customWidth="1"/>
    <col min="8" max="8" width="8.28125" style="0" customWidth="1"/>
    <col min="9" max="9" width="3.7109375" style="1" customWidth="1"/>
    <col min="10" max="10" width="3.28125" style="1" customWidth="1"/>
    <col min="11" max="11" width="7.28125" style="1" customWidth="1"/>
    <col min="12" max="12" width="4.140625" style="0" customWidth="1"/>
    <col min="13" max="13" width="1.28515625" style="0" customWidth="1"/>
    <col min="14" max="14" width="4.421875" style="0" customWidth="1"/>
    <col min="15" max="15" width="0" style="0" hidden="1" customWidth="1"/>
    <col min="16" max="16" width="0" style="14" hidden="1" customWidth="1"/>
    <col min="17" max="17" width="1.57421875" style="0" customWidth="1"/>
    <col min="18" max="18" width="4.28125" style="15" customWidth="1"/>
    <col min="19" max="19" width="1.7109375" style="15" customWidth="1"/>
    <col min="20" max="20" width="4.28125" style="16" customWidth="1"/>
    <col min="21" max="21" width="7.28125" style="1" customWidth="1"/>
    <col min="22" max="22" width="7.8515625" style="0" customWidth="1"/>
    <col min="23" max="23" width="2.140625" style="0" customWidth="1"/>
    <col min="24" max="24" width="2.57421875" style="0" customWidth="1"/>
    <col min="25" max="25" width="4.421875" style="0" customWidth="1"/>
    <col min="26" max="26" width="1.8515625" style="0" customWidth="1"/>
    <col min="27" max="27" width="12.421875" style="12" customWidth="1"/>
    <col min="28" max="28" width="9.7109375" style="13" customWidth="1"/>
    <col min="29" max="29" width="5.7109375" style="0" customWidth="1"/>
    <col min="30" max="30" width="7.28125" style="0" customWidth="1"/>
    <col min="31" max="31" width="3.7109375" style="0" customWidth="1"/>
    <col min="32" max="32" width="3.28125" style="0" customWidth="1"/>
  </cols>
  <sheetData>
    <row r="1" spans="27:28" ht="12.75" customHeight="1">
      <c r="AA1"/>
      <c r="AB1"/>
    </row>
    <row r="2" spans="5:28" ht="12.75" customHeight="1">
      <c r="E2" s="17">
        <v>1</v>
      </c>
      <c r="H2" s="18" t="s">
        <v>153</v>
      </c>
      <c r="AA2"/>
      <c r="AB2"/>
    </row>
    <row r="3" spans="27:28" ht="9" customHeight="1">
      <c r="AA3"/>
      <c r="AB3"/>
    </row>
    <row r="4" spans="3:28" ht="15.75" customHeight="1">
      <c r="C4" s="19"/>
      <c r="D4" s="19"/>
      <c r="E4" s="20" t="s">
        <v>154</v>
      </c>
      <c r="F4" s="21" t="s">
        <v>155</v>
      </c>
      <c r="G4" s="22" t="s">
        <v>156</v>
      </c>
      <c r="H4" s="19" t="s">
        <v>157</v>
      </c>
      <c r="I4" s="22" t="s">
        <v>158</v>
      </c>
      <c r="J4" s="22" t="s">
        <v>11</v>
      </c>
      <c r="K4" s="22" t="s">
        <v>159</v>
      </c>
      <c r="L4" s="19" t="s">
        <v>160</v>
      </c>
      <c r="M4" s="19" t="s">
        <v>161</v>
      </c>
      <c r="N4" s="19" t="s">
        <v>162</v>
      </c>
      <c r="O4" s="19" t="s">
        <v>13</v>
      </c>
      <c r="P4" s="23" t="s">
        <v>163</v>
      </c>
      <c r="Q4" s="19" t="s">
        <v>164</v>
      </c>
      <c r="R4" s="24" t="s">
        <v>165</v>
      </c>
      <c r="S4" s="24" t="s">
        <v>161</v>
      </c>
      <c r="T4" s="25" t="s">
        <v>166</v>
      </c>
      <c r="U4" s="22" t="s">
        <v>167</v>
      </c>
      <c r="AA4"/>
      <c r="AB4"/>
    </row>
    <row r="5" spans="3:28" ht="15.75" customHeight="1">
      <c r="C5" s="26">
        <v>1</v>
      </c>
      <c r="E5" s="18" t="s">
        <v>168</v>
      </c>
      <c r="F5" s="13" t="s">
        <v>53</v>
      </c>
      <c r="G5" s="1">
        <v>1965</v>
      </c>
      <c r="H5" s="27" t="s">
        <v>169</v>
      </c>
      <c r="I5" s="1">
        <f aca="true" t="shared" si="0" ref="I5:I41">2015-G5</f>
        <v>50</v>
      </c>
      <c r="J5" s="1" t="s">
        <v>170</v>
      </c>
      <c r="K5" s="28">
        <v>0.8747</v>
      </c>
      <c r="L5">
        <v>10</v>
      </c>
      <c r="M5" t="s">
        <v>161</v>
      </c>
      <c r="N5">
        <v>44</v>
      </c>
      <c r="O5">
        <f aca="true" t="shared" si="1" ref="O5:O41">L5+N5/60</f>
        <v>10.733333333333333</v>
      </c>
      <c r="P5" s="29">
        <f aca="true" t="shared" si="2" ref="P5:P41">O5*K5</f>
        <v>9.388446666666667</v>
      </c>
      <c r="R5" s="15">
        <f aca="true" t="shared" si="3" ref="R5:R41">INT(P5)</f>
        <v>9</v>
      </c>
      <c r="S5" s="15" t="s">
        <v>161</v>
      </c>
      <c r="T5" s="16">
        <f aca="true" t="shared" si="4" ref="T5:T41">(P5-R5)*60</f>
        <v>23.30680000000001</v>
      </c>
      <c r="U5" s="30">
        <v>30</v>
      </c>
      <c r="AA5"/>
      <c r="AB5"/>
    </row>
    <row r="6" spans="3:28" ht="15.75" customHeight="1">
      <c r="C6" s="26">
        <v>2</v>
      </c>
      <c r="E6" s="18" t="s">
        <v>171</v>
      </c>
      <c r="F6" s="13" t="s">
        <v>172</v>
      </c>
      <c r="G6" s="1">
        <v>1971</v>
      </c>
      <c r="H6" s="27" t="s">
        <v>169</v>
      </c>
      <c r="I6" s="1">
        <f t="shared" si="0"/>
        <v>44</v>
      </c>
      <c r="J6" s="1" t="s">
        <v>173</v>
      </c>
      <c r="K6" s="28">
        <v>0.9169</v>
      </c>
      <c r="L6">
        <v>10</v>
      </c>
      <c r="M6" t="s">
        <v>161</v>
      </c>
      <c r="N6">
        <v>21</v>
      </c>
      <c r="O6">
        <f t="shared" si="1"/>
        <v>10.35</v>
      </c>
      <c r="P6" s="29">
        <f t="shared" si="2"/>
        <v>9.489915</v>
      </c>
      <c r="R6" s="15">
        <f t="shared" si="3"/>
        <v>9</v>
      </c>
      <c r="S6" s="15" t="s">
        <v>161</v>
      </c>
      <c r="T6" s="16">
        <f t="shared" si="4"/>
        <v>29.394899999999993</v>
      </c>
      <c r="U6" s="30">
        <v>29</v>
      </c>
      <c r="AA6"/>
      <c r="AB6"/>
    </row>
    <row r="7" spans="3:28" ht="15.75" customHeight="1">
      <c r="C7" s="26">
        <v>3</v>
      </c>
      <c r="E7" s="18" t="s">
        <v>174</v>
      </c>
      <c r="F7" s="13" t="s">
        <v>117</v>
      </c>
      <c r="G7" s="1">
        <v>1975</v>
      </c>
      <c r="H7" s="27" t="s">
        <v>175</v>
      </c>
      <c r="I7" s="1">
        <f t="shared" si="0"/>
        <v>40</v>
      </c>
      <c r="J7" s="1" t="s">
        <v>173</v>
      </c>
      <c r="K7" s="28">
        <v>0.9451</v>
      </c>
      <c r="L7">
        <v>10</v>
      </c>
      <c r="M7" t="s">
        <v>161</v>
      </c>
      <c r="N7">
        <v>38</v>
      </c>
      <c r="O7">
        <f t="shared" si="1"/>
        <v>10.633333333333333</v>
      </c>
      <c r="P7" s="29">
        <f t="shared" si="2"/>
        <v>10.049563333333333</v>
      </c>
      <c r="R7" s="15">
        <f t="shared" si="3"/>
        <v>10</v>
      </c>
      <c r="S7" s="15" t="s">
        <v>161</v>
      </c>
      <c r="T7" s="16">
        <f t="shared" si="4"/>
        <v>2.973800000000004</v>
      </c>
      <c r="U7" s="30">
        <v>28</v>
      </c>
      <c r="AA7"/>
      <c r="AB7"/>
    </row>
    <row r="8" spans="3:28" ht="15.75" customHeight="1">
      <c r="C8" s="26">
        <v>4</v>
      </c>
      <c r="E8" s="18" t="s">
        <v>176</v>
      </c>
      <c r="F8" t="s">
        <v>177</v>
      </c>
      <c r="G8" s="1">
        <v>1957</v>
      </c>
      <c r="H8" s="27" t="s">
        <v>178</v>
      </c>
      <c r="I8" s="1">
        <f t="shared" si="0"/>
        <v>58</v>
      </c>
      <c r="J8" s="1" t="s">
        <v>170</v>
      </c>
      <c r="K8" s="28">
        <v>0.8184</v>
      </c>
      <c r="L8">
        <v>12</v>
      </c>
      <c r="M8" t="s">
        <v>161</v>
      </c>
      <c r="N8">
        <v>29</v>
      </c>
      <c r="O8">
        <f t="shared" si="1"/>
        <v>12.483333333333333</v>
      </c>
      <c r="P8" s="29">
        <f t="shared" si="2"/>
        <v>10.21636</v>
      </c>
      <c r="R8" s="15">
        <f t="shared" si="3"/>
        <v>10</v>
      </c>
      <c r="S8" s="15" t="s">
        <v>161</v>
      </c>
      <c r="T8" s="16">
        <f t="shared" si="4"/>
        <v>12.981599999999993</v>
      </c>
      <c r="U8" s="30">
        <v>27</v>
      </c>
      <c r="AA8"/>
      <c r="AB8"/>
    </row>
    <row r="9" spans="3:28" ht="15.75" customHeight="1">
      <c r="C9" s="26">
        <v>5</v>
      </c>
      <c r="E9" s="18" t="s">
        <v>179</v>
      </c>
      <c r="F9" s="13" t="s">
        <v>26</v>
      </c>
      <c r="G9" s="1">
        <v>1972</v>
      </c>
      <c r="H9" s="27" t="s">
        <v>169</v>
      </c>
      <c r="I9" s="1">
        <f t="shared" si="0"/>
        <v>43</v>
      </c>
      <c r="J9" s="1" t="s">
        <v>173</v>
      </c>
      <c r="K9" s="28">
        <v>0.924</v>
      </c>
      <c r="L9">
        <v>11</v>
      </c>
      <c r="M9" t="s">
        <v>161</v>
      </c>
      <c r="N9">
        <v>6</v>
      </c>
      <c r="O9">
        <f t="shared" si="1"/>
        <v>11.1</v>
      </c>
      <c r="P9" s="29">
        <f t="shared" si="2"/>
        <v>10.2564</v>
      </c>
      <c r="R9" s="15">
        <f t="shared" si="3"/>
        <v>10</v>
      </c>
      <c r="S9" s="15" t="s">
        <v>161</v>
      </c>
      <c r="T9" s="16">
        <f t="shared" si="4"/>
        <v>15.383999999999958</v>
      </c>
      <c r="U9" s="30">
        <v>26</v>
      </c>
      <c r="AA9"/>
      <c r="AB9"/>
    </row>
    <row r="10" spans="3:28" ht="15.75" customHeight="1">
      <c r="C10" s="26">
        <v>6</v>
      </c>
      <c r="D10" s="26"/>
      <c r="E10" s="18" t="s">
        <v>180</v>
      </c>
      <c r="F10" t="s">
        <v>32</v>
      </c>
      <c r="G10" s="1">
        <v>1965</v>
      </c>
      <c r="H10" s="27" t="s">
        <v>181</v>
      </c>
      <c r="I10" s="1">
        <f t="shared" si="0"/>
        <v>50</v>
      </c>
      <c r="J10" s="1" t="s">
        <v>170</v>
      </c>
      <c r="K10" s="28">
        <v>0.8747</v>
      </c>
      <c r="L10">
        <v>11</v>
      </c>
      <c r="M10" t="s">
        <v>161</v>
      </c>
      <c r="N10">
        <v>45</v>
      </c>
      <c r="O10">
        <f t="shared" si="1"/>
        <v>11.75</v>
      </c>
      <c r="P10" s="29">
        <f t="shared" si="2"/>
        <v>10.277725</v>
      </c>
      <c r="R10" s="15">
        <f t="shared" si="3"/>
        <v>10</v>
      </c>
      <c r="S10" s="15" t="s">
        <v>161</v>
      </c>
      <c r="T10" s="16">
        <f t="shared" si="4"/>
        <v>16.663500000000013</v>
      </c>
      <c r="U10" s="30">
        <v>25</v>
      </c>
      <c r="V10" s="31"/>
      <c r="X10" s="26"/>
      <c r="AA10"/>
      <c r="AB10"/>
    </row>
    <row r="11" spans="3:28" ht="15.75" customHeight="1">
      <c r="C11" s="26">
        <v>7</v>
      </c>
      <c r="E11" s="18" t="s">
        <v>182</v>
      </c>
      <c r="F11" s="13" t="s">
        <v>177</v>
      </c>
      <c r="G11" s="1">
        <v>1953</v>
      </c>
      <c r="H11" s="27" t="s">
        <v>183</v>
      </c>
      <c r="I11" s="1">
        <f t="shared" si="0"/>
        <v>62</v>
      </c>
      <c r="J11" s="1" t="s">
        <v>184</v>
      </c>
      <c r="K11" s="28">
        <v>0.7902</v>
      </c>
      <c r="L11">
        <v>13</v>
      </c>
      <c r="M11" t="s">
        <v>161</v>
      </c>
      <c r="N11">
        <v>12</v>
      </c>
      <c r="O11">
        <f t="shared" si="1"/>
        <v>13.2</v>
      </c>
      <c r="P11" s="29">
        <f t="shared" si="2"/>
        <v>10.43064</v>
      </c>
      <c r="R11" s="15">
        <f t="shared" si="3"/>
        <v>10</v>
      </c>
      <c r="S11" s="15" t="s">
        <v>161</v>
      </c>
      <c r="T11" s="16">
        <f t="shared" si="4"/>
        <v>25.83840000000002</v>
      </c>
      <c r="U11" s="30">
        <v>24</v>
      </c>
      <c r="AA11"/>
      <c r="AB11"/>
    </row>
    <row r="12" spans="3:28" ht="15.75" customHeight="1">
      <c r="C12" s="26">
        <v>8</v>
      </c>
      <c r="D12" s="26"/>
      <c r="E12" s="18" t="s">
        <v>185</v>
      </c>
      <c r="F12" t="s">
        <v>99</v>
      </c>
      <c r="G12" s="1">
        <v>1949</v>
      </c>
      <c r="H12" s="27" t="s">
        <v>175</v>
      </c>
      <c r="I12" s="1">
        <f t="shared" si="0"/>
        <v>66</v>
      </c>
      <c r="J12" s="32" t="s">
        <v>184</v>
      </c>
      <c r="K12" s="28">
        <v>0.762</v>
      </c>
      <c r="L12">
        <v>13</v>
      </c>
      <c r="M12" t="s">
        <v>161</v>
      </c>
      <c r="N12">
        <v>56</v>
      </c>
      <c r="O12">
        <f t="shared" si="1"/>
        <v>13.933333333333334</v>
      </c>
      <c r="P12" s="29">
        <f t="shared" si="2"/>
        <v>10.6172</v>
      </c>
      <c r="R12" s="15">
        <f t="shared" si="3"/>
        <v>10</v>
      </c>
      <c r="S12" s="15" t="s">
        <v>161</v>
      </c>
      <c r="T12" s="16">
        <f t="shared" si="4"/>
        <v>37.032000000000025</v>
      </c>
      <c r="U12" s="30">
        <v>23</v>
      </c>
      <c r="AA12"/>
      <c r="AB12"/>
    </row>
    <row r="13" spans="3:28" ht="15.75" customHeight="1">
      <c r="C13" s="26">
        <v>9</v>
      </c>
      <c r="E13" s="18" t="s">
        <v>25</v>
      </c>
      <c r="F13" s="13" t="s">
        <v>26</v>
      </c>
      <c r="G13" s="1">
        <v>1983</v>
      </c>
      <c r="H13" s="33" t="s">
        <v>186</v>
      </c>
      <c r="I13" s="1">
        <f t="shared" si="0"/>
        <v>32</v>
      </c>
      <c r="K13" s="28">
        <v>0.9922000000000001</v>
      </c>
      <c r="L13">
        <v>10</v>
      </c>
      <c r="M13" t="s">
        <v>161</v>
      </c>
      <c r="N13">
        <v>46</v>
      </c>
      <c r="O13">
        <f t="shared" si="1"/>
        <v>10.766666666666667</v>
      </c>
      <c r="P13" s="29">
        <f t="shared" si="2"/>
        <v>10.682686666666669</v>
      </c>
      <c r="R13" s="15">
        <f t="shared" si="3"/>
        <v>10</v>
      </c>
      <c r="S13" s="15" t="s">
        <v>161</v>
      </c>
      <c r="T13" s="16">
        <f t="shared" si="4"/>
        <v>40.96120000000013</v>
      </c>
      <c r="U13" s="30">
        <v>22</v>
      </c>
      <c r="AA13"/>
      <c r="AB13"/>
    </row>
    <row r="14" spans="3:28" ht="15.75" customHeight="1">
      <c r="C14" s="26">
        <v>10</v>
      </c>
      <c r="E14" s="18" t="s">
        <v>187</v>
      </c>
      <c r="F14" s="13" t="s">
        <v>99</v>
      </c>
      <c r="G14" s="1">
        <v>1950</v>
      </c>
      <c r="H14" s="27" t="s">
        <v>169</v>
      </c>
      <c r="I14" s="1">
        <f t="shared" si="0"/>
        <v>65</v>
      </c>
      <c r="J14" s="1" t="s">
        <v>184</v>
      </c>
      <c r="K14" s="28">
        <v>0.7691</v>
      </c>
      <c r="L14">
        <v>13</v>
      </c>
      <c r="M14" t="s">
        <v>161</v>
      </c>
      <c r="N14">
        <v>59</v>
      </c>
      <c r="O14">
        <f t="shared" si="1"/>
        <v>13.983333333333333</v>
      </c>
      <c r="P14" s="29">
        <f t="shared" si="2"/>
        <v>10.754581666666667</v>
      </c>
      <c r="R14" s="15">
        <f t="shared" si="3"/>
        <v>10</v>
      </c>
      <c r="S14" s="15" t="s">
        <v>161</v>
      </c>
      <c r="T14" s="16">
        <f t="shared" si="4"/>
        <v>45.2749</v>
      </c>
      <c r="U14" s="30">
        <v>21</v>
      </c>
      <c r="AA14"/>
      <c r="AB14"/>
    </row>
    <row r="15" spans="3:28" ht="15.75" customHeight="1">
      <c r="C15" s="26">
        <v>11</v>
      </c>
      <c r="E15" s="18" t="s">
        <v>188</v>
      </c>
      <c r="F15" s="13" t="s">
        <v>35</v>
      </c>
      <c r="G15" s="1">
        <v>1964</v>
      </c>
      <c r="H15" s="27" t="s">
        <v>169</v>
      </c>
      <c r="I15" s="1">
        <f t="shared" si="0"/>
        <v>51</v>
      </c>
      <c r="J15" s="1" t="s">
        <v>170</v>
      </c>
      <c r="K15" s="28">
        <v>0.8676</v>
      </c>
      <c r="L15">
        <v>12</v>
      </c>
      <c r="M15" t="s">
        <v>161</v>
      </c>
      <c r="N15">
        <v>31</v>
      </c>
      <c r="O15">
        <f t="shared" si="1"/>
        <v>12.516666666666667</v>
      </c>
      <c r="P15" s="29">
        <f t="shared" si="2"/>
        <v>10.85946</v>
      </c>
      <c r="R15" s="15">
        <f t="shared" si="3"/>
        <v>10</v>
      </c>
      <c r="S15" s="15" t="s">
        <v>161</v>
      </c>
      <c r="T15" s="16">
        <f t="shared" si="4"/>
        <v>51.56760000000002</v>
      </c>
      <c r="U15" s="30">
        <v>20</v>
      </c>
      <c r="AA15"/>
      <c r="AB15"/>
    </row>
    <row r="16" spans="3:28" ht="15.75" customHeight="1">
      <c r="C16" s="26">
        <v>12</v>
      </c>
      <c r="D16" s="26"/>
      <c r="E16" s="18" t="s">
        <v>189</v>
      </c>
      <c r="F16" s="13" t="s">
        <v>190</v>
      </c>
      <c r="G16" s="1">
        <v>1967</v>
      </c>
      <c r="H16" s="27" t="s">
        <v>169</v>
      </c>
      <c r="I16" s="1">
        <f t="shared" si="0"/>
        <v>48</v>
      </c>
      <c r="J16" s="1" t="s">
        <v>173</v>
      </c>
      <c r="K16" s="28">
        <v>0.8888</v>
      </c>
      <c r="L16">
        <v>12</v>
      </c>
      <c r="M16" t="s">
        <v>161</v>
      </c>
      <c r="N16">
        <v>20</v>
      </c>
      <c r="O16">
        <f t="shared" si="1"/>
        <v>12.333333333333334</v>
      </c>
      <c r="P16" s="29">
        <f t="shared" si="2"/>
        <v>10.961866666666667</v>
      </c>
      <c r="R16" s="15">
        <f t="shared" si="3"/>
        <v>10</v>
      </c>
      <c r="S16" s="15" t="s">
        <v>161</v>
      </c>
      <c r="T16" s="16">
        <f t="shared" si="4"/>
        <v>57.71200000000004</v>
      </c>
      <c r="U16" s="30">
        <v>19</v>
      </c>
      <c r="V16" s="31"/>
      <c r="X16" s="26"/>
      <c r="AA16"/>
      <c r="AB16"/>
    </row>
    <row r="17" spans="3:28" ht="15.75" customHeight="1">
      <c r="C17" s="26">
        <v>13</v>
      </c>
      <c r="E17" s="18" t="s">
        <v>191</v>
      </c>
      <c r="F17" s="13" t="s">
        <v>192</v>
      </c>
      <c r="G17" s="1">
        <v>1962</v>
      </c>
      <c r="H17" s="27" t="s">
        <v>175</v>
      </c>
      <c r="I17" s="1">
        <f t="shared" si="0"/>
        <v>53</v>
      </c>
      <c r="J17" s="1" t="s">
        <v>170</v>
      </c>
      <c r="K17" s="28">
        <v>0.8536</v>
      </c>
      <c r="L17">
        <v>13</v>
      </c>
      <c r="M17" t="s">
        <v>161</v>
      </c>
      <c r="N17">
        <v>9</v>
      </c>
      <c r="O17">
        <f t="shared" si="1"/>
        <v>13.15</v>
      </c>
      <c r="P17" s="29">
        <f t="shared" si="2"/>
        <v>11.22484</v>
      </c>
      <c r="R17" s="15">
        <f t="shared" si="3"/>
        <v>11</v>
      </c>
      <c r="S17" s="15" t="s">
        <v>161</v>
      </c>
      <c r="T17" s="16">
        <f t="shared" si="4"/>
        <v>13.490400000000022</v>
      </c>
      <c r="U17" s="30">
        <v>18</v>
      </c>
      <c r="AA17"/>
      <c r="AB17"/>
    </row>
    <row r="18" spans="3:28" ht="15.75" customHeight="1">
      <c r="C18" s="26">
        <v>14</v>
      </c>
      <c r="E18" s="18" t="s">
        <v>193</v>
      </c>
      <c r="F18" s="13" t="s">
        <v>194</v>
      </c>
      <c r="G18" s="1">
        <v>1967</v>
      </c>
      <c r="H18" s="34" t="s">
        <v>195</v>
      </c>
      <c r="I18" s="1">
        <f t="shared" si="0"/>
        <v>48</v>
      </c>
      <c r="J18" s="32" t="s">
        <v>173</v>
      </c>
      <c r="K18" s="28">
        <v>0.8888</v>
      </c>
      <c r="L18">
        <v>12</v>
      </c>
      <c r="M18" t="s">
        <v>161</v>
      </c>
      <c r="N18">
        <v>39</v>
      </c>
      <c r="O18">
        <f t="shared" si="1"/>
        <v>12.65</v>
      </c>
      <c r="P18" s="29">
        <f t="shared" si="2"/>
        <v>11.24332</v>
      </c>
      <c r="R18" s="15">
        <f t="shared" si="3"/>
        <v>11</v>
      </c>
      <c r="S18" s="15" t="s">
        <v>161</v>
      </c>
      <c r="T18" s="16">
        <f t="shared" si="4"/>
        <v>14.599200000000039</v>
      </c>
      <c r="U18" s="30">
        <v>17</v>
      </c>
      <c r="AA18" s="35"/>
      <c r="AB18"/>
    </row>
    <row r="19" spans="3:28" ht="15.75" customHeight="1">
      <c r="C19" s="26">
        <v>15</v>
      </c>
      <c r="E19" s="18" t="s">
        <v>196</v>
      </c>
      <c r="F19" s="13" t="s">
        <v>117</v>
      </c>
      <c r="G19" s="1">
        <v>1948</v>
      </c>
      <c r="H19" s="27" t="s">
        <v>175</v>
      </c>
      <c r="I19" s="1">
        <f t="shared" si="0"/>
        <v>67</v>
      </c>
      <c r="J19" s="1" t="s">
        <v>184</v>
      </c>
      <c r="K19" s="28">
        <v>0.755</v>
      </c>
      <c r="L19">
        <v>14</v>
      </c>
      <c r="M19" t="s">
        <v>161</v>
      </c>
      <c r="N19">
        <v>59</v>
      </c>
      <c r="O19">
        <f t="shared" si="1"/>
        <v>14.983333333333333</v>
      </c>
      <c r="P19" s="29">
        <f t="shared" si="2"/>
        <v>11.312416666666666</v>
      </c>
      <c r="R19" s="15">
        <f t="shared" si="3"/>
        <v>11</v>
      </c>
      <c r="S19" s="15" t="s">
        <v>161</v>
      </c>
      <c r="T19" s="16">
        <f t="shared" si="4"/>
        <v>18.74499999999994</v>
      </c>
      <c r="U19" s="30">
        <v>16</v>
      </c>
      <c r="AA19"/>
      <c r="AB19"/>
    </row>
    <row r="20" spans="3:28" ht="15.75" customHeight="1">
      <c r="C20" s="26">
        <v>16</v>
      </c>
      <c r="E20" s="18" t="s">
        <v>197</v>
      </c>
      <c r="F20" s="13" t="s">
        <v>26</v>
      </c>
      <c r="G20" s="1">
        <v>1951</v>
      </c>
      <c r="H20" s="27" t="s">
        <v>175</v>
      </c>
      <c r="I20" s="1">
        <f t="shared" si="0"/>
        <v>64</v>
      </c>
      <c r="J20" s="1" t="s">
        <v>184</v>
      </c>
      <c r="K20" s="28">
        <v>0.7761</v>
      </c>
      <c r="L20">
        <v>14</v>
      </c>
      <c r="M20" t="s">
        <v>161</v>
      </c>
      <c r="N20">
        <v>43</v>
      </c>
      <c r="O20">
        <f t="shared" si="1"/>
        <v>14.716666666666667</v>
      </c>
      <c r="P20" s="29">
        <f t="shared" si="2"/>
        <v>11.421605</v>
      </c>
      <c r="R20" s="15">
        <f t="shared" si="3"/>
        <v>11</v>
      </c>
      <c r="S20" s="15" t="s">
        <v>161</v>
      </c>
      <c r="T20" s="16">
        <f t="shared" si="4"/>
        <v>25.296299999999974</v>
      </c>
      <c r="U20" s="30">
        <v>15</v>
      </c>
      <c r="AA20"/>
      <c r="AB20"/>
    </row>
    <row r="21" spans="3:28" ht="15.75" customHeight="1">
      <c r="C21" s="26">
        <v>17</v>
      </c>
      <c r="D21" s="26"/>
      <c r="E21" s="18" t="s">
        <v>198</v>
      </c>
      <c r="F21" t="s">
        <v>199</v>
      </c>
      <c r="G21" s="1">
        <v>1959</v>
      </c>
      <c r="H21" s="27" t="s">
        <v>200</v>
      </c>
      <c r="I21" s="1">
        <f t="shared" si="0"/>
        <v>56</v>
      </c>
      <c r="J21" s="32" t="s">
        <v>170</v>
      </c>
      <c r="K21" s="28">
        <v>0.8324</v>
      </c>
      <c r="L21">
        <v>14</v>
      </c>
      <c r="M21" t="s">
        <v>161</v>
      </c>
      <c r="N21">
        <v>0</v>
      </c>
      <c r="O21">
        <f t="shared" si="1"/>
        <v>14</v>
      </c>
      <c r="P21" s="29">
        <f t="shared" si="2"/>
        <v>11.6536</v>
      </c>
      <c r="R21" s="15">
        <f t="shared" si="3"/>
        <v>11</v>
      </c>
      <c r="S21" s="15" t="s">
        <v>161</v>
      </c>
      <c r="T21" s="16">
        <f t="shared" si="4"/>
        <v>39.21600000000005</v>
      </c>
      <c r="U21" s="30">
        <v>14</v>
      </c>
      <c r="AA21"/>
      <c r="AB21"/>
    </row>
    <row r="22" spans="3:28" ht="15.75" customHeight="1">
      <c r="C22" s="26">
        <v>18</v>
      </c>
      <c r="D22" s="26"/>
      <c r="E22" s="18" t="s">
        <v>201</v>
      </c>
      <c r="F22" t="s">
        <v>26</v>
      </c>
      <c r="G22" s="1">
        <v>1975</v>
      </c>
      <c r="H22" s="27"/>
      <c r="I22" s="1">
        <f t="shared" si="0"/>
        <v>40</v>
      </c>
      <c r="J22" s="32" t="s">
        <v>173</v>
      </c>
      <c r="K22" s="28">
        <v>0.9451</v>
      </c>
      <c r="L22">
        <v>12</v>
      </c>
      <c r="M22" t="s">
        <v>161</v>
      </c>
      <c r="N22">
        <v>51</v>
      </c>
      <c r="O22">
        <f t="shared" si="1"/>
        <v>12.85</v>
      </c>
      <c r="P22" s="29">
        <f t="shared" si="2"/>
        <v>12.144535000000001</v>
      </c>
      <c r="R22" s="15">
        <f t="shared" si="3"/>
        <v>12</v>
      </c>
      <c r="S22" s="15" t="s">
        <v>161</v>
      </c>
      <c r="T22" s="16">
        <f t="shared" si="4"/>
        <v>8.672100000000071</v>
      </c>
      <c r="U22" s="30">
        <v>13</v>
      </c>
      <c r="AA22"/>
      <c r="AB22"/>
    </row>
    <row r="23" spans="3:28" ht="15.75" customHeight="1">
      <c r="C23" s="26">
        <v>19</v>
      </c>
      <c r="E23" s="18" t="s">
        <v>202</v>
      </c>
      <c r="F23" s="13" t="s">
        <v>50</v>
      </c>
      <c r="G23" s="1">
        <v>1988</v>
      </c>
      <c r="H23" s="27" t="s">
        <v>169</v>
      </c>
      <c r="I23" s="1">
        <f t="shared" si="0"/>
        <v>27</v>
      </c>
      <c r="K23" s="28">
        <v>1</v>
      </c>
      <c r="L23">
        <v>12</v>
      </c>
      <c r="M23" t="s">
        <v>161</v>
      </c>
      <c r="N23">
        <v>15</v>
      </c>
      <c r="O23">
        <f t="shared" si="1"/>
        <v>12.25</v>
      </c>
      <c r="P23" s="29">
        <f t="shared" si="2"/>
        <v>12.25</v>
      </c>
      <c r="R23" s="15">
        <f t="shared" si="3"/>
        <v>12</v>
      </c>
      <c r="S23" s="15" t="s">
        <v>161</v>
      </c>
      <c r="T23" s="16">
        <f t="shared" si="4"/>
        <v>15</v>
      </c>
      <c r="U23" s="30">
        <v>12</v>
      </c>
      <c r="AA23"/>
      <c r="AB23"/>
    </row>
    <row r="24" spans="3:28" ht="15.75" customHeight="1">
      <c r="C24" s="26">
        <v>20</v>
      </c>
      <c r="E24" s="18" t="s">
        <v>203</v>
      </c>
      <c r="F24" s="13" t="s">
        <v>117</v>
      </c>
      <c r="G24" s="1">
        <v>1966</v>
      </c>
      <c r="H24" s="34" t="s">
        <v>204</v>
      </c>
      <c r="I24" s="1">
        <f t="shared" si="0"/>
        <v>49</v>
      </c>
      <c r="J24" s="32" t="s">
        <v>173</v>
      </c>
      <c r="K24" s="28">
        <v>0.8817</v>
      </c>
      <c r="L24">
        <v>13</v>
      </c>
      <c r="M24" t="s">
        <v>161</v>
      </c>
      <c r="N24">
        <v>59</v>
      </c>
      <c r="O24">
        <f t="shared" si="1"/>
        <v>13.983333333333333</v>
      </c>
      <c r="P24" s="29">
        <f t="shared" si="2"/>
        <v>12.329105</v>
      </c>
      <c r="R24" s="15">
        <f t="shared" si="3"/>
        <v>12</v>
      </c>
      <c r="S24" s="15" t="s">
        <v>161</v>
      </c>
      <c r="T24" s="16">
        <f t="shared" si="4"/>
        <v>19.746300000000012</v>
      </c>
      <c r="U24" s="30">
        <v>11</v>
      </c>
      <c r="AA24"/>
      <c r="AB24"/>
    </row>
    <row r="25" spans="3:28" ht="15.75" customHeight="1">
      <c r="C25" s="26">
        <v>21</v>
      </c>
      <c r="D25" s="26"/>
      <c r="E25" s="18" t="s">
        <v>205</v>
      </c>
      <c r="F25" t="s">
        <v>206</v>
      </c>
      <c r="G25" s="1">
        <v>1958</v>
      </c>
      <c r="H25" s="27" t="s">
        <v>207</v>
      </c>
      <c r="I25" s="1">
        <f t="shared" si="0"/>
        <v>57</v>
      </c>
      <c r="J25" s="32" t="s">
        <v>170</v>
      </c>
      <c r="K25" s="28">
        <v>0.8254</v>
      </c>
      <c r="L25">
        <v>15</v>
      </c>
      <c r="M25" t="s">
        <v>161</v>
      </c>
      <c r="N25">
        <v>0</v>
      </c>
      <c r="O25">
        <f t="shared" si="1"/>
        <v>15</v>
      </c>
      <c r="P25" s="29">
        <f t="shared" si="2"/>
        <v>12.381</v>
      </c>
      <c r="R25" s="15">
        <f t="shared" si="3"/>
        <v>12</v>
      </c>
      <c r="S25" s="15" t="s">
        <v>161</v>
      </c>
      <c r="T25" s="16">
        <f t="shared" si="4"/>
        <v>22.860000000000014</v>
      </c>
      <c r="U25" s="30">
        <v>10</v>
      </c>
      <c r="AA25"/>
      <c r="AB25"/>
    </row>
    <row r="26" spans="3:28" ht="15.75" customHeight="1">
      <c r="C26" s="26">
        <v>22</v>
      </c>
      <c r="E26" s="18" t="s">
        <v>208</v>
      </c>
      <c r="F26" s="13" t="s">
        <v>29</v>
      </c>
      <c r="G26" s="1">
        <v>1972</v>
      </c>
      <c r="H26" s="27" t="s">
        <v>175</v>
      </c>
      <c r="I26" s="1">
        <f t="shared" si="0"/>
        <v>43</v>
      </c>
      <c r="J26" s="1" t="s">
        <v>173</v>
      </c>
      <c r="K26" s="28">
        <v>0.924</v>
      </c>
      <c r="L26">
        <v>13</v>
      </c>
      <c r="M26" t="s">
        <v>161</v>
      </c>
      <c r="N26">
        <v>44</v>
      </c>
      <c r="O26">
        <f t="shared" si="1"/>
        <v>13.733333333333333</v>
      </c>
      <c r="P26" s="29">
        <f t="shared" si="2"/>
        <v>12.6896</v>
      </c>
      <c r="R26" s="15">
        <f t="shared" si="3"/>
        <v>12</v>
      </c>
      <c r="S26" s="15" t="s">
        <v>161</v>
      </c>
      <c r="T26" s="16">
        <f t="shared" si="4"/>
        <v>41.376000000000026</v>
      </c>
      <c r="U26" s="30">
        <v>9</v>
      </c>
      <c r="AA26"/>
      <c r="AB26"/>
    </row>
    <row r="27" spans="3:28" ht="15.75" customHeight="1">
      <c r="C27" s="26">
        <v>23</v>
      </c>
      <c r="D27" s="26"/>
      <c r="E27" s="18" t="s">
        <v>209</v>
      </c>
      <c r="F27" t="s">
        <v>210</v>
      </c>
      <c r="G27" s="1">
        <v>1975</v>
      </c>
      <c r="H27" s="27" t="s">
        <v>211</v>
      </c>
      <c r="I27" s="1">
        <f t="shared" si="0"/>
        <v>40</v>
      </c>
      <c r="J27" s="1" t="s">
        <v>173</v>
      </c>
      <c r="K27" s="28">
        <v>0.9451</v>
      </c>
      <c r="L27">
        <v>13</v>
      </c>
      <c r="M27" t="s">
        <v>161</v>
      </c>
      <c r="N27">
        <v>27</v>
      </c>
      <c r="O27">
        <f t="shared" si="1"/>
        <v>13.45</v>
      </c>
      <c r="P27" s="29">
        <f t="shared" si="2"/>
        <v>12.711595</v>
      </c>
      <c r="R27" s="15">
        <f t="shared" si="3"/>
        <v>12</v>
      </c>
      <c r="S27" s="15" t="s">
        <v>161</v>
      </c>
      <c r="T27" s="16">
        <f t="shared" si="4"/>
        <v>42.69570000000005</v>
      </c>
      <c r="U27" s="30">
        <v>8</v>
      </c>
      <c r="AA27"/>
      <c r="AB27"/>
    </row>
    <row r="28" spans="3:28" ht="15.75" customHeight="1">
      <c r="C28" s="26">
        <v>24</v>
      </c>
      <c r="D28" s="26"/>
      <c r="E28" s="36" t="s">
        <v>212</v>
      </c>
      <c r="F28" t="s">
        <v>117</v>
      </c>
      <c r="G28" s="1">
        <v>1953</v>
      </c>
      <c r="H28" s="27" t="s">
        <v>213</v>
      </c>
      <c r="I28" s="1">
        <f t="shared" si="0"/>
        <v>62</v>
      </c>
      <c r="J28" s="1" t="s">
        <v>184</v>
      </c>
      <c r="K28" s="28">
        <v>0.7902</v>
      </c>
      <c r="L28">
        <v>16</v>
      </c>
      <c r="M28" t="s">
        <v>161</v>
      </c>
      <c r="N28">
        <v>12</v>
      </c>
      <c r="O28">
        <f t="shared" si="1"/>
        <v>16.2</v>
      </c>
      <c r="P28" s="29">
        <f t="shared" si="2"/>
        <v>12.80124</v>
      </c>
      <c r="R28" s="15">
        <f t="shared" si="3"/>
        <v>12</v>
      </c>
      <c r="S28" s="15" t="s">
        <v>161</v>
      </c>
      <c r="T28" s="16">
        <f t="shared" si="4"/>
        <v>48.0744</v>
      </c>
      <c r="U28" s="30">
        <v>7</v>
      </c>
      <c r="V28" s="31"/>
      <c r="X28" s="26"/>
      <c r="AA28"/>
      <c r="AB28"/>
    </row>
    <row r="29" spans="3:28" ht="15.75" customHeight="1">
      <c r="C29" s="26">
        <v>25</v>
      </c>
      <c r="E29" s="18" t="s">
        <v>214</v>
      </c>
      <c r="F29" s="13" t="s">
        <v>15</v>
      </c>
      <c r="G29" s="1">
        <v>1952</v>
      </c>
      <c r="H29" s="27" t="s">
        <v>175</v>
      </c>
      <c r="I29" s="1">
        <f t="shared" si="0"/>
        <v>63</v>
      </c>
      <c r="J29" s="30" t="s">
        <v>184</v>
      </c>
      <c r="K29" s="28">
        <v>0.7832</v>
      </c>
      <c r="L29">
        <v>16</v>
      </c>
      <c r="M29" t="s">
        <v>161</v>
      </c>
      <c r="N29">
        <v>23</v>
      </c>
      <c r="O29">
        <f t="shared" si="1"/>
        <v>16.383333333333333</v>
      </c>
      <c r="P29" s="29">
        <f t="shared" si="2"/>
        <v>12.831426666666667</v>
      </c>
      <c r="R29" s="15">
        <f t="shared" si="3"/>
        <v>12</v>
      </c>
      <c r="S29" s="15" t="s">
        <v>161</v>
      </c>
      <c r="T29" s="16">
        <f t="shared" si="4"/>
        <v>49.88560000000003</v>
      </c>
      <c r="U29" s="30">
        <v>6</v>
      </c>
      <c r="AA29"/>
      <c r="AB29"/>
    </row>
    <row r="30" spans="3:28" ht="15.75" customHeight="1">
      <c r="C30" s="26">
        <v>26</v>
      </c>
      <c r="D30" s="26"/>
      <c r="E30" s="18" t="s">
        <v>215</v>
      </c>
      <c r="F30" t="s">
        <v>216</v>
      </c>
      <c r="G30" s="1">
        <v>1954</v>
      </c>
      <c r="H30" s="27" t="s">
        <v>175</v>
      </c>
      <c r="I30" s="1">
        <f t="shared" si="0"/>
        <v>61</v>
      </c>
      <c r="J30" s="1" t="s">
        <v>184</v>
      </c>
      <c r="K30" s="28">
        <v>0.7972</v>
      </c>
      <c r="L30">
        <v>17</v>
      </c>
      <c r="M30" t="s">
        <v>161</v>
      </c>
      <c r="N30">
        <v>2</v>
      </c>
      <c r="O30">
        <f t="shared" si="1"/>
        <v>17.033333333333335</v>
      </c>
      <c r="P30" s="29">
        <f t="shared" si="2"/>
        <v>13.578973333333336</v>
      </c>
      <c r="R30" s="15">
        <f t="shared" si="3"/>
        <v>13</v>
      </c>
      <c r="S30" s="15" t="s">
        <v>161</v>
      </c>
      <c r="T30" s="16">
        <f t="shared" si="4"/>
        <v>34.738400000000134</v>
      </c>
      <c r="U30" s="30">
        <v>5</v>
      </c>
      <c r="V30" s="31"/>
      <c r="X30" s="26"/>
      <c r="AA30"/>
      <c r="AB30"/>
    </row>
    <row r="31" spans="3:28" ht="15.75" customHeight="1">
      <c r="C31" s="26">
        <v>27</v>
      </c>
      <c r="E31" s="18" t="s">
        <v>217</v>
      </c>
      <c r="F31" s="13" t="s">
        <v>192</v>
      </c>
      <c r="G31" s="1">
        <v>1959</v>
      </c>
      <c r="H31" s="27" t="s">
        <v>218</v>
      </c>
      <c r="I31" s="1">
        <f t="shared" si="0"/>
        <v>56</v>
      </c>
      <c r="J31" s="1" t="s">
        <v>170</v>
      </c>
      <c r="K31" s="28">
        <v>0.8324</v>
      </c>
      <c r="L31">
        <v>16</v>
      </c>
      <c r="M31" t="s">
        <v>161</v>
      </c>
      <c r="N31">
        <v>38</v>
      </c>
      <c r="O31">
        <f t="shared" si="1"/>
        <v>16.633333333333333</v>
      </c>
      <c r="P31" s="29">
        <f t="shared" si="2"/>
        <v>13.845586666666668</v>
      </c>
      <c r="R31" s="15">
        <f t="shared" si="3"/>
        <v>13</v>
      </c>
      <c r="S31" s="15" t="s">
        <v>161</v>
      </c>
      <c r="T31" s="16">
        <f t="shared" si="4"/>
        <v>50.735200000000056</v>
      </c>
      <c r="U31" s="30">
        <v>4</v>
      </c>
      <c r="AA31"/>
      <c r="AB31"/>
    </row>
    <row r="32" spans="3:28" ht="15.75" customHeight="1">
      <c r="C32" s="26">
        <v>28</v>
      </c>
      <c r="E32" s="18" t="s">
        <v>219</v>
      </c>
      <c r="F32" t="s">
        <v>220</v>
      </c>
      <c r="G32" s="1">
        <v>1961</v>
      </c>
      <c r="H32" s="27" t="s">
        <v>169</v>
      </c>
      <c r="I32" s="1">
        <f t="shared" si="0"/>
        <v>54</v>
      </c>
      <c r="J32" s="1" t="s">
        <v>170</v>
      </c>
      <c r="K32" s="28">
        <v>0.8465</v>
      </c>
      <c r="L32">
        <v>17</v>
      </c>
      <c r="M32" t="s">
        <v>161</v>
      </c>
      <c r="N32">
        <v>0</v>
      </c>
      <c r="O32">
        <f t="shared" si="1"/>
        <v>17</v>
      </c>
      <c r="P32" s="29">
        <f t="shared" si="2"/>
        <v>14.390500000000001</v>
      </c>
      <c r="R32" s="15">
        <f t="shared" si="3"/>
        <v>14</v>
      </c>
      <c r="S32" s="15" t="s">
        <v>161</v>
      </c>
      <c r="T32" s="16">
        <f t="shared" si="4"/>
        <v>23.43000000000007</v>
      </c>
      <c r="U32" s="30">
        <v>3</v>
      </c>
      <c r="AA32"/>
      <c r="AB32"/>
    </row>
    <row r="33" spans="3:28" ht="15.75" customHeight="1">
      <c r="C33" s="26">
        <v>29</v>
      </c>
      <c r="E33" s="18" t="s">
        <v>221</v>
      </c>
      <c r="F33" t="s">
        <v>206</v>
      </c>
      <c r="G33" s="1">
        <v>1938</v>
      </c>
      <c r="H33" s="27" t="s">
        <v>175</v>
      </c>
      <c r="I33" s="1">
        <f t="shared" si="0"/>
        <v>77</v>
      </c>
      <c r="J33" s="1" t="s">
        <v>222</v>
      </c>
      <c r="K33" s="28">
        <v>0.6559</v>
      </c>
      <c r="L33">
        <v>23</v>
      </c>
      <c r="M33" t="s">
        <v>161</v>
      </c>
      <c r="N33">
        <v>0</v>
      </c>
      <c r="O33">
        <f t="shared" si="1"/>
        <v>23</v>
      </c>
      <c r="P33" s="29">
        <f t="shared" si="2"/>
        <v>15.085700000000001</v>
      </c>
      <c r="R33" s="15">
        <f t="shared" si="3"/>
        <v>15</v>
      </c>
      <c r="S33" s="15" t="s">
        <v>161</v>
      </c>
      <c r="T33" s="16">
        <f t="shared" si="4"/>
        <v>5.14200000000006</v>
      </c>
      <c r="U33" s="30">
        <v>2</v>
      </c>
      <c r="AA33"/>
      <c r="AB33"/>
    </row>
    <row r="34" spans="3:28" ht="15.75" customHeight="1">
      <c r="C34" s="37">
        <v>30</v>
      </c>
      <c r="D34" s="37"/>
      <c r="E34" s="38" t="s">
        <v>223</v>
      </c>
      <c r="F34" s="37" t="s">
        <v>29</v>
      </c>
      <c r="G34" s="39">
        <v>1966</v>
      </c>
      <c r="H34" s="40" t="s">
        <v>204</v>
      </c>
      <c r="I34" s="39">
        <f t="shared" si="0"/>
        <v>49</v>
      </c>
      <c r="J34" s="39" t="s">
        <v>173</v>
      </c>
      <c r="K34" s="41">
        <v>0.8817</v>
      </c>
      <c r="L34" s="37">
        <v>19</v>
      </c>
      <c r="M34" s="37" t="s">
        <v>161</v>
      </c>
      <c r="N34" s="37">
        <v>1</v>
      </c>
      <c r="O34" s="37">
        <f t="shared" si="1"/>
        <v>19.016666666666666</v>
      </c>
      <c r="P34" s="42">
        <f t="shared" si="2"/>
        <v>16.766995</v>
      </c>
      <c r="Q34" s="37"/>
      <c r="R34" s="43">
        <f t="shared" si="3"/>
        <v>16</v>
      </c>
      <c r="S34" s="43" t="s">
        <v>161</v>
      </c>
      <c r="T34" s="44">
        <f t="shared" si="4"/>
        <v>46.019700000000086</v>
      </c>
      <c r="U34" s="39">
        <v>1</v>
      </c>
      <c r="V34" s="31"/>
      <c r="X34" s="26"/>
      <c r="AA34"/>
      <c r="AB34"/>
    </row>
    <row r="35" spans="1:28" ht="15.75" customHeight="1">
      <c r="A35" s="26"/>
      <c r="B35" s="26"/>
      <c r="C35" s="26">
        <v>1</v>
      </c>
      <c r="E35" s="18" t="s">
        <v>224</v>
      </c>
      <c r="F35" t="s">
        <v>225</v>
      </c>
      <c r="G35" s="1">
        <v>1971</v>
      </c>
      <c r="H35" s="27" t="s">
        <v>169</v>
      </c>
      <c r="I35" s="1">
        <f t="shared" si="0"/>
        <v>44</v>
      </c>
      <c r="J35" s="1" t="s">
        <v>226</v>
      </c>
      <c r="K35" s="28">
        <v>0.918</v>
      </c>
      <c r="L35">
        <v>13</v>
      </c>
      <c r="M35" t="s">
        <v>161</v>
      </c>
      <c r="N35">
        <v>31</v>
      </c>
      <c r="O35">
        <f t="shared" si="1"/>
        <v>13.516666666666667</v>
      </c>
      <c r="P35" s="29">
        <f t="shared" si="2"/>
        <v>12.4083</v>
      </c>
      <c r="R35" s="15">
        <f t="shared" si="3"/>
        <v>12</v>
      </c>
      <c r="S35" s="15" t="s">
        <v>161</v>
      </c>
      <c r="T35" s="16">
        <f t="shared" si="4"/>
        <v>24.498000000000033</v>
      </c>
      <c r="U35" s="30">
        <v>7</v>
      </c>
      <c r="W35" s="26"/>
      <c r="X35" s="26"/>
      <c r="AA35"/>
      <c r="AB35"/>
    </row>
    <row r="36" spans="3:28" ht="15.75" customHeight="1">
      <c r="C36" s="45">
        <v>2</v>
      </c>
      <c r="E36" s="18" t="s">
        <v>227</v>
      </c>
      <c r="F36" t="s">
        <v>228</v>
      </c>
      <c r="G36" s="1">
        <v>1965</v>
      </c>
      <c r="H36" s="27" t="s">
        <v>169</v>
      </c>
      <c r="I36" s="1">
        <f t="shared" si="0"/>
        <v>50</v>
      </c>
      <c r="J36" s="1" t="s">
        <v>226</v>
      </c>
      <c r="K36" s="28">
        <v>0.8527</v>
      </c>
      <c r="L36">
        <v>15</v>
      </c>
      <c r="N36">
        <v>11</v>
      </c>
      <c r="O36">
        <f t="shared" si="1"/>
        <v>15.183333333333334</v>
      </c>
      <c r="P36" s="29">
        <f t="shared" si="2"/>
        <v>12.946828333333334</v>
      </c>
      <c r="R36" s="15">
        <f t="shared" si="3"/>
        <v>12</v>
      </c>
      <c r="T36" s="16">
        <f t="shared" si="4"/>
        <v>56.809700000000056</v>
      </c>
      <c r="U36" s="30">
        <v>6</v>
      </c>
      <c r="AA36"/>
      <c r="AB36"/>
    </row>
    <row r="37" spans="3:28" ht="15.75" customHeight="1">
      <c r="C37" s="26">
        <v>3</v>
      </c>
      <c r="E37" s="18" t="s">
        <v>229</v>
      </c>
      <c r="F37" s="13" t="s">
        <v>113</v>
      </c>
      <c r="G37" s="1">
        <v>1978</v>
      </c>
      <c r="H37" s="27" t="s">
        <v>169</v>
      </c>
      <c r="I37" s="1">
        <f t="shared" si="0"/>
        <v>37</v>
      </c>
      <c r="J37" s="1" t="s">
        <v>230</v>
      </c>
      <c r="K37" s="28">
        <v>0.9759000000000001</v>
      </c>
      <c r="L37">
        <v>14</v>
      </c>
      <c r="M37" t="s">
        <v>161</v>
      </c>
      <c r="N37">
        <v>17</v>
      </c>
      <c r="O37">
        <f t="shared" si="1"/>
        <v>14.283333333333333</v>
      </c>
      <c r="P37" s="29">
        <f t="shared" si="2"/>
        <v>13.939105000000001</v>
      </c>
      <c r="R37" s="15">
        <f t="shared" si="3"/>
        <v>13</v>
      </c>
      <c r="S37" s="15" t="s">
        <v>161</v>
      </c>
      <c r="T37" s="16">
        <f t="shared" si="4"/>
        <v>56.346300000000085</v>
      </c>
      <c r="U37" s="30">
        <v>5</v>
      </c>
      <c r="AA37"/>
      <c r="AB37"/>
    </row>
    <row r="38" spans="3:28" ht="15.75" customHeight="1">
      <c r="C38" s="45">
        <v>4</v>
      </c>
      <c r="E38" s="18" t="s">
        <v>231</v>
      </c>
      <c r="F38" s="13" t="s">
        <v>232</v>
      </c>
      <c r="G38" s="1">
        <v>1983</v>
      </c>
      <c r="H38" s="27" t="s">
        <v>169</v>
      </c>
      <c r="I38" s="1">
        <f t="shared" si="0"/>
        <v>32</v>
      </c>
      <c r="J38" s="1" t="s">
        <v>230</v>
      </c>
      <c r="K38" s="28">
        <v>0.9962000000000001</v>
      </c>
      <c r="L38">
        <v>14</v>
      </c>
      <c r="M38" t="s">
        <v>161</v>
      </c>
      <c r="N38">
        <v>17</v>
      </c>
      <c r="O38">
        <f t="shared" si="1"/>
        <v>14.283333333333333</v>
      </c>
      <c r="P38" s="29">
        <f t="shared" si="2"/>
        <v>14.229056666666668</v>
      </c>
      <c r="R38" s="15">
        <f t="shared" si="3"/>
        <v>14</v>
      </c>
      <c r="S38" s="15" t="s">
        <v>161</v>
      </c>
      <c r="T38" s="16">
        <f t="shared" si="4"/>
        <v>13.743400000000108</v>
      </c>
      <c r="U38" s="30">
        <v>4</v>
      </c>
      <c r="AA38"/>
      <c r="AB38"/>
    </row>
    <row r="39" spans="3:28" ht="15.75" customHeight="1">
      <c r="C39" s="45">
        <v>6</v>
      </c>
      <c r="E39" s="18" t="s">
        <v>233</v>
      </c>
      <c r="F39" s="13" t="s">
        <v>234</v>
      </c>
      <c r="G39" s="1">
        <v>1977</v>
      </c>
      <c r="H39" s="27" t="s">
        <v>169</v>
      </c>
      <c r="I39" s="1">
        <f t="shared" si="0"/>
        <v>38</v>
      </c>
      <c r="J39" s="1" t="s">
        <v>230</v>
      </c>
      <c r="K39" s="28">
        <v>0.9697</v>
      </c>
      <c r="L39">
        <v>16</v>
      </c>
      <c r="M39" t="s">
        <v>161</v>
      </c>
      <c r="N39">
        <v>22</v>
      </c>
      <c r="O39">
        <f t="shared" si="1"/>
        <v>16.366666666666667</v>
      </c>
      <c r="P39" s="29">
        <f t="shared" si="2"/>
        <v>15.870756666666667</v>
      </c>
      <c r="R39" s="15">
        <f t="shared" si="3"/>
        <v>15</v>
      </c>
      <c r="S39" s="15" t="s">
        <v>161</v>
      </c>
      <c r="T39" s="16">
        <f t="shared" si="4"/>
        <v>52.24540000000001</v>
      </c>
      <c r="U39" s="30">
        <v>3</v>
      </c>
      <c r="AA39"/>
      <c r="AB39"/>
    </row>
    <row r="40" spans="3:28" ht="15.75" customHeight="1">
      <c r="C40" s="26">
        <v>7</v>
      </c>
      <c r="D40" s="26"/>
      <c r="E40" s="18" t="s">
        <v>235</v>
      </c>
      <c r="F40" t="s">
        <v>236</v>
      </c>
      <c r="G40" s="1">
        <v>1961</v>
      </c>
      <c r="H40" s="27" t="s">
        <v>237</v>
      </c>
      <c r="I40" s="1">
        <f t="shared" si="0"/>
        <v>54</v>
      </c>
      <c r="J40" s="1" t="s">
        <v>226</v>
      </c>
      <c r="K40" s="1">
        <v>0.8092</v>
      </c>
      <c r="L40">
        <v>21</v>
      </c>
      <c r="M40" t="s">
        <v>161</v>
      </c>
      <c r="N40">
        <v>6</v>
      </c>
      <c r="O40">
        <f t="shared" si="1"/>
        <v>21.1</v>
      </c>
      <c r="P40" s="29">
        <f t="shared" si="2"/>
        <v>17.07412</v>
      </c>
      <c r="R40" s="15">
        <f t="shared" si="3"/>
        <v>17</v>
      </c>
      <c r="S40" s="15" t="s">
        <v>161</v>
      </c>
      <c r="T40" s="16">
        <f t="shared" si="4"/>
        <v>4.447200000000038</v>
      </c>
      <c r="U40" s="30">
        <v>2</v>
      </c>
      <c r="V40" s="26"/>
      <c r="AA40"/>
      <c r="AB40"/>
    </row>
    <row r="41" spans="3:28" ht="15.75" customHeight="1">
      <c r="C41" s="45">
        <v>8</v>
      </c>
      <c r="E41" s="18" t="s">
        <v>238</v>
      </c>
      <c r="F41" s="13" t="s">
        <v>239</v>
      </c>
      <c r="G41" s="1">
        <v>1981</v>
      </c>
      <c r="H41" s="27" t="s">
        <v>211</v>
      </c>
      <c r="I41" s="1">
        <f t="shared" si="0"/>
        <v>34</v>
      </c>
      <c r="J41" s="1" t="s">
        <v>230</v>
      </c>
      <c r="K41" s="28">
        <v>0.9902000000000001</v>
      </c>
      <c r="L41">
        <v>19</v>
      </c>
      <c r="M41" t="s">
        <v>161</v>
      </c>
      <c r="N41">
        <v>12</v>
      </c>
      <c r="O41">
        <f t="shared" si="1"/>
        <v>19.2</v>
      </c>
      <c r="P41" s="29">
        <f t="shared" si="2"/>
        <v>19.01184</v>
      </c>
      <c r="R41" s="15">
        <f t="shared" si="3"/>
        <v>19</v>
      </c>
      <c r="S41" s="15" t="s">
        <v>161</v>
      </c>
      <c r="T41" s="16">
        <f t="shared" si="4"/>
        <v>0.7103999999999644</v>
      </c>
      <c r="U41" s="30">
        <v>1</v>
      </c>
      <c r="AA41"/>
      <c r="AB41"/>
    </row>
    <row r="42" spans="3:28" ht="15.75" customHeight="1">
      <c r="C42" s="45"/>
      <c r="E42" s="18"/>
      <c r="H42" s="27"/>
      <c r="K42" s="28"/>
      <c r="P42" s="29"/>
      <c r="U42" s="30"/>
      <c r="AA42"/>
      <c r="AB42"/>
    </row>
    <row r="43" spans="3:28" ht="15.75" customHeight="1">
      <c r="C43" s="26"/>
      <c r="E43" s="18" t="s">
        <v>240</v>
      </c>
      <c r="F43" s="13" t="s">
        <v>192</v>
      </c>
      <c r="G43" s="1">
        <v>1981</v>
      </c>
      <c r="H43" s="27" t="s">
        <v>169</v>
      </c>
      <c r="I43" s="1">
        <f aca="true" t="shared" si="5" ref="I43:I44">2015-G43</f>
        <v>34</v>
      </c>
      <c r="K43" s="28">
        <v>0.984</v>
      </c>
      <c r="L43">
        <v>11</v>
      </c>
      <c r="M43" t="s">
        <v>161</v>
      </c>
      <c r="N43">
        <v>38</v>
      </c>
      <c r="O43">
        <f aca="true" t="shared" si="6" ref="O43:O44">L43+N43/60</f>
        <v>11.633333333333333</v>
      </c>
      <c r="P43" s="29">
        <f aca="true" t="shared" si="7" ref="P43:P44">O43*K43</f>
        <v>11.447199999999999</v>
      </c>
      <c r="R43" s="15">
        <f aca="true" t="shared" si="8" ref="R43:R44">INT(P43)</f>
        <v>11</v>
      </c>
      <c r="S43" s="15" t="s">
        <v>161</v>
      </c>
      <c r="T43" s="16">
        <f aca="true" t="shared" si="9" ref="T43:T44">(P43-R43)*60</f>
        <v>26.831999999999923</v>
      </c>
      <c r="U43" s="30">
        <v>0</v>
      </c>
      <c r="AA43"/>
      <c r="AB43"/>
    </row>
    <row r="44" spans="1:28" ht="15.75" customHeight="1">
      <c r="A44" s="26"/>
      <c r="B44" s="26"/>
      <c r="C44" s="26"/>
      <c r="E44" s="18" t="s">
        <v>241</v>
      </c>
      <c r="F44" t="s">
        <v>242</v>
      </c>
      <c r="G44" s="1">
        <v>1979</v>
      </c>
      <c r="H44" s="27" t="s">
        <v>169</v>
      </c>
      <c r="I44" s="1">
        <f t="shared" si="5"/>
        <v>36</v>
      </c>
      <c r="J44" s="1" t="s">
        <v>230</v>
      </c>
      <c r="K44" s="28">
        <v>0.9813000000000001</v>
      </c>
      <c r="L44">
        <v>15</v>
      </c>
      <c r="M44" t="s">
        <v>161</v>
      </c>
      <c r="N44">
        <v>49</v>
      </c>
      <c r="O44">
        <f t="shared" si="6"/>
        <v>15.816666666666666</v>
      </c>
      <c r="P44" s="29">
        <f t="shared" si="7"/>
        <v>15.520895000000001</v>
      </c>
      <c r="R44" s="15">
        <f t="shared" si="8"/>
        <v>15</v>
      </c>
      <c r="S44" s="15" t="s">
        <v>161</v>
      </c>
      <c r="T44" s="16">
        <f t="shared" si="9"/>
        <v>31.253700000000073</v>
      </c>
      <c r="U44" s="30">
        <v>0</v>
      </c>
      <c r="W44" s="26"/>
      <c r="X44" s="26"/>
      <c r="AA44"/>
      <c r="AB44"/>
    </row>
    <row r="45" spans="5:28" ht="15.75" customHeight="1">
      <c r="E45"/>
      <c r="F45" s="46"/>
      <c r="G45" s="33"/>
      <c r="H45" s="46"/>
      <c r="P45" s="29"/>
      <c r="AA45"/>
      <c r="AB45"/>
    </row>
    <row r="46" spans="5:28" ht="15.75" customHeight="1">
      <c r="E46" s="17">
        <v>2</v>
      </c>
      <c r="H46" s="18" t="s">
        <v>243</v>
      </c>
      <c r="P46" s="29"/>
      <c r="AA46"/>
      <c r="AB46"/>
    </row>
    <row r="47" spans="16:28" ht="9" customHeight="1">
      <c r="P47" s="29"/>
      <c r="AA47"/>
      <c r="AB47"/>
    </row>
    <row r="48" spans="3:28" ht="15.75" customHeight="1">
      <c r="C48" s="19"/>
      <c r="D48" s="19"/>
      <c r="E48" s="20" t="s">
        <v>154</v>
      </c>
      <c r="F48" s="21" t="s">
        <v>155</v>
      </c>
      <c r="G48" s="22" t="s">
        <v>156</v>
      </c>
      <c r="H48" s="19" t="s">
        <v>157</v>
      </c>
      <c r="I48" s="22" t="s">
        <v>158</v>
      </c>
      <c r="J48" s="22" t="s">
        <v>11</v>
      </c>
      <c r="K48" s="22" t="s">
        <v>159</v>
      </c>
      <c r="L48" s="19" t="s">
        <v>160</v>
      </c>
      <c r="M48" s="19" t="s">
        <v>161</v>
      </c>
      <c r="N48" s="19" t="s">
        <v>162</v>
      </c>
      <c r="O48" s="19" t="s">
        <v>13</v>
      </c>
      <c r="P48" s="23" t="s">
        <v>163</v>
      </c>
      <c r="Q48" s="19" t="s">
        <v>164</v>
      </c>
      <c r="R48" s="24" t="s">
        <v>165</v>
      </c>
      <c r="S48" s="24" t="s">
        <v>161</v>
      </c>
      <c r="T48" s="25" t="s">
        <v>166</v>
      </c>
      <c r="U48" s="22" t="s">
        <v>167</v>
      </c>
      <c r="AA48"/>
      <c r="AB48"/>
    </row>
    <row r="49" spans="3:28" ht="15.75" customHeight="1">
      <c r="C49" s="47">
        <v>1</v>
      </c>
      <c r="D49" s="48"/>
      <c r="E49" s="18" t="s">
        <v>201</v>
      </c>
      <c r="F49" t="s">
        <v>26</v>
      </c>
      <c r="G49" s="1">
        <v>1975</v>
      </c>
      <c r="H49" s="27"/>
      <c r="I49" s="1">
        <f>2015-G49</f>
        <v>40</v>
      </c>
      <c r="J49" s="32" t="s">
        <v>173</v>
      </c>
      <c r="K49" s="28">
        <v>0.9451</v>
      </c>
      <c r="L49">
        <v>17</v>
      </c>
      <c r="M49" t="s">
        <v>161</v>
      </c>
      <c r="N49">
        <v>39</v>
      </c>
      <c r="O49">
        <f>L49+N49/60</f>
        <v>17.65</v>
      </c>
      <c r="P49" s="29">
        <f>O49*K49</f>
        <v>16.681015</v>
      </c>
      <c r="R49" s="15">
        <f>INT(P49)</f>
        <v>16</v>
      </c>
      <c r="S49" s="15" t="s">
        <v>161</v>
      </c>
      <c r="T49" s="16">
        <f>(P49-R49)*60</f>
        <v>40.860899999999916</v>
      </c>
      <c r="U49" s="49">
        <v>2</v>
      </c>
      <c r="AA49"/>
      <c r="AB49"/>
    </row>
    <row r="50" spans="3:28" ht="15.75" customHeight="1">
      <c r="C50" s="26"/>
      <c r="D50" s="26"/>
      <c r="E50" s="18"/>
      <c r="H50" s="27"/>
      <c r="K50" s="28"/>
      <c r="P50" s="29"/>
      <c r="U50" s="30"/>
      <c r="V50" s="31"/>
      <c r="X50" s="26"/>
      <c r="AA50"/>
      <c r="AB50"/>
    </row>
    <row r="51" spans="5:28" ht="12.75" customHeight="1">
      <c r="E51" s="17">
        <v>3</v>
      </c>
      <c r="H51" s="18" t="s">
        <v>244</v>
      </c>
      <c r="AA51"/>
      <c r="AB51"/>
    </row>
    <row r="52" spans="27:28" ht="9" customHeight="1">
      <c r="AA52"/>
      <c r="AB52"/>
    </row>
    <row r="53" spans="3:28" ht="15.75" customHeight="1">
      <c r="C53" s="19"/>
      <c r="D53" s="19"/>
      <c r="E53" s="20" t="s">
        <v>154</v>
      </c>
      <c r="F53" s="21" t="s">
        <v>155</v>
      </c>
      <c r="G53" s="22" t="s">
        <v>156</v>
      </c>
      <c r="H53" s="19" t="s">
        <v>157</v>
      </c>
      <c r="I53" s="22" t="s">
        <v>158</v>
      </c>
      <c r="J53" s="22" t="s">
        <v>11</v>
      </c>
      <c r="K53" s="22" t="s">
        <v>159</v>
      </c>
      <c r="L53" s="19" t="s">
        <v>160</v>
      </c>
      <c r="M53" s="19" t="s">
        <v>161</v>
      </c>
      <c r="N53" s="19" t="s">
        <v>162</v>
      </c>
      <c r="O53" s="19" t="s">
        <v>13</v>
      </c>
      <c r="P53" s="23" t="s">
        <v>163</v>
      </c>
      <c r="Q53" s="19" t="s">
        <v>164</v>
      </c>
      <c r="R53" s="24" t="s">
        <v>165</v>
      </c>
      <c r="S53" s="24" t="s">
        <v>161</v>
      </c>
      <c r="T53" s="25" t="s">
        <v>166</v>
      </c>
      <c r="U53" s="22" t="s">
        <v>167</v>
      </c>
      <c r="AA53"/>
      <c r="AB53"/>
    </row>
    <row r="54" spans="3:28" ht="15.75" customHeight="1">
      <c r="C54" s="26">
        <v>1</v>
      </c>
      <c r="E54" s="18" t="s">
        <v>171</v>
      </c>
      <c r="F54" s="13" t="s">
        <v>172</v>
      </c>
      <c r="G54" s="1">
        <v>1971</v>
      </c>
      <c r="H54" s="27" t="s">
        <v>169</v>
      </c>
      <c r="I54" s="1">
        <f aca="true" t="shared" si="10" ref="I54:I68">2015-G54</f>
        <v>44</v>
      </c>
      <c r="J54" s="1" t="s">
        <v>173</v>
      </c>
      <c r="K54" s="28">
        <v>0.9169</v>
      </c>
      <c r="L54">
        <v>36</v>
      </c>
      <c r="M54" t="s">
        <v>161</v>
      </c>
      <c r="N54">
        <v>12</v>
      </c>
      <c r="O54">
        <f aca="true" t="shared" si="11" ref="O54:O64">L54+N54/60</f>
        <v>36.2</v>
      </c>
      <c r="P54" s="29">
        <f aca="true" t="shared" si="12" ref="P54:P64">O54*K54</f>
        <v>33.19178</v>
      </c>
      <c r="R54" s="15">
        <f aca="true" t="shared" si="13" ref="R54:R64">INT(P54)</f>
        <v>33</v>
      </c>
      <c r="S54" s="15" t="s">
        <v>161</v>
      </c>
      <c r="T54" s="16">
        <f aca="true" t="shared" si="14" ref="T54:T64">(P54-R54)*60</f>
        <v>11.506800000000084</v>
      </c>
      <c r="U54" s="1">
        <v>13</v>
      </c>
      <c r="AA54"/>
      <c r="AB54"/>
    </row>
    <row r="55" spans="3:28" ht="15.75" customHeight="1">
      <c r="C55" s="26">
        <v>2</v>
      </c>
      <c r="E55" s="18" t="s">
        <v>182</v>
      </c>
      <c r="F55" s="13" t="s">
        <v>177</v>
      </c>
      <c r="G55" s="1">
        <v>1953</v>
      </c>
      <c r="H55" s="27" t="s">
        <v>183</v>
      </c>
      <c r="I55" s="1">
        <f t="shared" si="10"/>
        <v>62</v>
      </c>
      <c r="J55" s="1" t="s">
        <v>184</v>
      </c>
      <c r="K55" s="28">
        <v>0.7902</v>
      </c>
      <c r="L55">
        <v>42</v>
      </c>
      <c r="M55" t="s">
        <v>161</v>
      </c>
      <c r="N55">
        <v>54</v>
      </c>
      <c r="O55">
        <f t="shared" si="11"/>
        <v>42.9</v>
      </c>
      <c r="P55" s="29">
        <f t="shared" si="12"/>
        <v>33.89958</v>
      </c>
      <c r="R55" s="15">
        <f t="shared" si="13"/>
        <v>33</v>
      </c>
      <c r="S55" s="15" t="s">
        <v>161</v>
      </c>
      <c r="T55" s="16">
        <f t="shared" si="14"/>
        <v>53.974800000000016</v>
      </c>
      <c r="U55" s="30">
        <v>12</v>
      </c>
      <c r="AA55"/>
      <c r="AB55"/>
    </row>
    <row r="56" spans="3:28" ht="15.75" customHeight="1">
      <c r="C56" s="26">
        <v>3</v>
      </c>
      <c r="D56" s="26"/>
      <c r="E56" s="18" t="s">
        <v>180</v>
      </c>
      <c r="F56" t="s">
        <v>32</v>
      </c>
      <c r="G56" s="1">
        <v>1965</v>
      </c>
      <c r="H56" s="27" t="s">
        <v>181</v>
      </c>
      <c r="I56" s="1">
        <f t="shared" si="10"/>
        <v>50</v>
      </c>
      <c r="J56" s="1" t="s">
        <v>170</v>
      </c>
      <c r="K56" s="28">
        <v>0.8747</v>
      </c>
      <c r="L56">
        <v>41</v>
      </c>
      <c r="M56" t="s">
        <v>161</v>
      </c>
      <c r="N56">
        <v>48</v>
      </c>
      <c r="O56">
        <f t="shared" si="11"/>
        <v>41.8</v>
      </c>
      <c r="P56" s="29">
        <f t="shared" si="12"/>
        <v>36.56246</v>
      </c>
      <c r="R56" s="15">
        <f t="shared" si="13"/>
        <v>36</v>
      </c>
      <c r="S56" s="15" t="s">
        <v>161</v>
      </c>
      <c r="T56" s="16">
        <f t="shared" si="14"/>
        <v>33.74760000000009</v>
      </c>
      <c r="U56" s="30">
        <v>11</v>
      </c>
      <c r="V56" s="31"/>
      <c r="X56" s="26"/>
      <c r="AA56"/>
      <c r="AB56"/>
    </row>
    <row r="57" spans="3:28" ht="15.75" customHeight="1">
      <c r="C57" s="26">
        <v>4</v>
      </c>
      <c r="E57" s="18" t="s">
        <v>191</v>
      </c>
      <c r="F57" s="13" t="s">
        <v>192</v>
      </c>
      <c r="G57" s="1">
        <v>1962</v>
      </c>
      <c r="H57" s="27" t="s">
        <v>175</v>
      </c>
      <c r="I57" s="1">
        <f t="shared" si="10"/>
        <v>53</v>
      </c>
      <c r="J57" s="1" t="s">
        <v>170</v>
      </c>
      <c r="K57" s="28">
        <v>0.8536</v>
      </c>
      <c r="L57">
        <v>44</v>
      </c>
      <c r="M57" t="s">
        <v>161</v>
      </c>
      <c r="N57">
        <v>55</v>
      </c>
      <c r="O57">
        <f t="shared" si="11"/>
        <v>44.916666666666664</v>
      </c>
      <c r="P57" s="29">
        <f t="shared" si="12"/>
        <v>38.34086666666666</v>
      </c>
      <c r="R57" s="15">
        <f t="shared" si="13"/>
        <v>38</v>
      </c>
      <c r="S57" s="15" t="s">
        <v>161</v>
      </c>
      <c r="T57" s="16">
        <f t="shared" si="14"/>
        <v>20.4519999999998</v>
      </c>
      <c r="U57" s="30">
        <v>10</v>
      </c>
      <c r="AA57"/>
      <c r="AB57"/>
    </row>
    <row r="58" spans="3:28" ht="15.75" customHeight="1">
      <c r="C58" s="26">
        <v>5</v>
      </c>
      <c r="D58" s="26"/>
      <c r="E58" s="18" t="s">
        <v>198</v>
      </c>
      <c r="F58" t="s">
        <v>199</v>
      </c>
      <c r="G58" s="1">
        <v>1959</v>
      </c>
      <c r="H58" s="27" t="s">
        <v>200</v>
      </c>
      <c r="I58" s="1">
        <f t="shared" si="10"/>
        <v>56</v>
      </c>
      <c r="J58" s="32" t="s">
        <v>170</v>
      </c>
      <c r="K58" s="28">
        <v>0.8324</v>
      </c>
      <c r="L58">
        <v>49</v>
      </c>
      <c r="M58" t="s">
        <v>161</v>
      </c>
      <c r="N58">
        <v>22</v>
      </c>
      <c r="O58">
        <f t="shared" si="11"/>
        <v>49.36666666666667</v>
      </c>
      <c r="P58" s="29">
        <f t="shared" si="12"/>
        <v>41.09281333333333</v>
      </c>
      <c r="R58" s="15">
        <f t="shared" si="13"/>
        <v>41</v>
      </c>
      <c r="S58" s="15" t="s">
        <v>161</v>
      </c>
      <c r="T58" s="16">
        <f t="shared" si="14"/>
        <v>5.568799999999925</v>
      </c>
      <c r="U58" s="30">
        <v>9</v>
      </c>
      <c r="AA58"/>
      <c r="AB58"/>
    </row>
    <row r="59" spans="3:28" ht="15.75" customHeight="1">
      <c r="C59" s="26">
        <v>6</v>
      </c>
      <c r="E59" s="18" t="s">
        <v>203</v>
      </c>
      <c r="F59" s="13" t="s">
        <v>117</v>
      </c>
      <c r="G59" s="1">
        <v>1966</v>
      </c>
      <c r="H59" s="34" t="s">
        <v>204</v>
      </c>
      <c r="I59" s="1">
        <f t="shared" si="10"/>
        <v>49</v>
      </c>
      <c r="J59" s="32" t="s">
        <v>173</v>
      </c>
      <c r="K59" s="28">
        <v>0.8817</v>
      </c>
      <c r="L59">
        <v>47</v>
      </c>
      <c r="M59" t="s">
        <v>161</v>
      </c>
      <c r="N59">
        <v>55</v>
      </c>
      <c r="O59">
        <f t="shared" si="11"/>
        <v>47.916666666666664</v>
      </c>
      <c r="P59" s="29">
        <f t="shared" si="12"/>
        <v>42.248125</v>
      </c>
      <c r="R59" s="15">
        <f t="shared" si="13"/>
        <v>42</v>
      </c>
      <c r="S59" s="15" t="s">
        <v>161</v>
      </c>
      <c r="T59" s="16">
        <f t="shared" si="14"/>
        <v>14.887500000000102</v>
      </c>
      <c r="U59" s="30">
        <v>8</v>
      </c>
      <c r="AA59"/>
      <c r="AB59"/>
    </row>
    <row r="60" spans="3:28" ht="15.75" customHeight="1">
      <c r="C60" s="26">
        <v>7</v>
      </c>
      <c r="E60" s="18" t="s">
        <v>196</v>
      </c>
      <c r="F60" s="13" t="s">
        <v>117</v>
      </c>
      <c r="G60" s="1">
        <v>1948</v>
      </c>
      <c r="H60" s="27" t="s">
        <v>175</v>
      </c>
      <c r="I60" s="1">
        <f t="shared" si="10"/>
        <v>67</v>
      </c>
      <c r="J60" s="1" t="s">
        <v>184</v>
      </c>
      <c r="K60" s="28">
        <v>0.755</v>
      </c>
      <c r="L60">
        <v>56</v>
      </c>
      <c r="M60" t="s">
        <v>161</v>
      </c>
      <c r="N60">
        <v>30</v>
      </c>
      <c r="O60">
        <f t="shared" si="11"/>
        <v>56.5</v>
      </c>
      <c r="P60" s="29">
        <f t="shared" si="12"/>
        <v>42.6575</v>
      </c>
      <c r="R60" s="15">
        <f t="shared" si="13"/>
        <v>42</v>
      </c>
      <c r="S60" s="15" t="s">
        <v>161</v>
      </c>
      <c r="T60" s="16">
        <f t="shared" si="14"/>
        <v>39.44999999999993</v>
      </c>
      <c r="U60" s="30">
        <v>7</v>
      </c>
      <c r="AA60"/>
      <c r="AB60"/>
    </row>
    <row r="61" spans="3:28" ht="15.75" customHeight="1">
      <c r="C61" s="26">
        <v>8</v>
      </c>
      <c r="E61" s="18" t="s">
        <v>208</v>
      </c>
      <c r="F61" s="13" t="s">
        <v>29</v>
      </c>
      <c r="G61" s="1">
        <v>1972</v>
      </c>
      <c r="H61" s="27" t="s">
        <v>175</v>
      </c>
      <c r="I61" s="1">
        <f t="shared" si="10"/>
        <v>43</v>
      </c>
      <c r="J61" s="1" t="s">
        <v>173</v>
      </c>
      <c r="K61" s="28">
        <v>0.924</v>
      </c>
      <c r="L61">
        <v>51</v>
      </c>
      <c r="M61" t="s">
        <v>161</v>
      </c>
      <c r="N61">
        <v>1</v>
      </c>
      <c r="O61">
        <f t="shared" si="11"/>
        <v>51.016666666666666</v>
      </c>
      <c r="P61" s="29">
        <f t="shared" si="12"/>
        <v>47.1394</v>
      </c>
      <c r="R61" s="15">
        <f t="shared" si="13"/>
        <v>47</v>
      </c>
      <c r="S61" s="15" t="s">
        <v>161</v>
      </c>
      <c r="T61" s="16">
        <f t="shared" si="14"/>
        <v>8.364000000000118</v>
      </c>
      <c r="U61" s="30">
        <v>6</v>
      </c>
      <c r="AA61"/>
      <c r="AB61"/>
    </row>
    <row r="62" spans="3:28" ht="15.75" customHeight="1">
      <c r="C62" s="26">
        <v>9</v>
      </c>
      <c r="D62" s="26"/>
      <c r="E62" s="18" t="s">
        <v>209</v>
      </c>
      <c r="F62" t="s">
        <v>210</v>
      </c>
      <c r="G62" s="1">
        <v>1975</v>
      </c>
      <c r="H62" s="27" t="s">
        <v>211</v>
      </c>
      <c r="I62" s="1">
        <f t="shared" si="10"/>
        <v>40</v>
      </c>
      <c r="J62" s="1" t="s">
        <v>173</v>
      </c>
      <c r="K62" s="28">
        <v>0.9451</v>
      </c>
      <c r="L62">
        <v>45</v>
      </c>
      <c r="M62" t="s">
        <v>161</v>
      </c>
      <c r="N62">
        <v>43</v>
      </c>
      <c r="O62">
        <f t="shared" si="11"/>
        <v>45.71666666666667</v>
      </c>
      <c r="P62" s="29">
        <f t="shared" si="12"/>
        <v>43.20682166666667</v>
      </c>
      <c r="R62" s="15">
        <f t="shared" si="13"/>
        <v>43</v>
      </c>
      <c r="S62" s="15" t="s">
        <v>161</v>
      </c>
      <c r="T62" s="16">
        <f t="shared" si="14"/>
        <v>12.4093000000002</v>
      </c>
      <c r="U62" s="30">
        <v>5</v>
      </c>
      <c r="AA62"/>
      <c r="AB62"/>
    </row>
    <row r="63" spans="3:28" ht="15.75" customHeight="1">
      <c r="C63" s="26">
        <v>10</v>
      </c>
      <c r="D63" s="26"/>
      <c r="E63" s="18" t="s">
        <v>205</v>
      </c>
      <c r="F63" t="s">
        <v>206</v>
      </c>
      <c r="G63" s="1">
        <v>1958</v>
      </c>
      <c r="H63" s="27" t="s">
        <v>207</v>
      </c>
      <c r="I63" s="1">
        <f t="shared" si="10"/>
        <v>57</v>
      </c>
      <c r="J63" s="32" t="s">
        <v>170</v>
      </c>
      <c r="K63" s="28">
        <v>0.8254</v>
      </c>
      <c r="L63">
        <v>53</v>
      </c>
      <c r="M63" t="s">
        <v>161</v>
      </c>
      <c r="N63">
        <v>56</v>
      </c>
      <c r="O63">
        <f t="shared" si="11"/>
        <v>53.93333333333333</v>
      </c>
      <c r="P63" s="29">
        <f t="shared" si="12"/>
        <v>44.51657333333333</v>
      </c>
      <c r="R63" s="15">
        <f t="shared" si="13"/>
        <v>44</v>
      </c>
      <c r="S63" s="15" t="s">
        <v>161</v>
      </c>
      <c r="T63" s="16">
        <f t="shared" si="14"/>
        <v>30.994400000000013</v>
      </c>
      <c r="U63" s="30">
        <v>4</v>
      </c>
      <c r="AA63"/>
      <c r="AB63"/>
    </row>
    <row r="64" spans="3:28" ht="15.75" customHeight="1">
      <c r="C64" s="26">
        <v>11</v>
      </c>
      <c r="E64" s="18" t="s">
        <v>201</v>
      </c>
      <c r="F64" t="s">
        <v>26</v>
      </c>
      <c r="G64" s="1">
        <v>1975</v>
      </c>
      <c r="H64" s="27"/>
      <c r="I64" s="1">
        <f t="shared" si="10"/>
        <v>40</v>
      </c>
      <c r="J64" s="50" t="s">
        <v>173</v>
      </c>
      <c r="K64" s="28">
        <v>0.9451</v>
      </c>
      <c r="L64">
        <v>51</v>
      </c>
      <c r="M64" t="s">
        <v>161</v>
      </c>
      <c r="N64">
        <v>33</v>
      </c>
      <c r="O64">
        <f t="shared" si="11"/>
        <v>51.55</v>
      </c>
      <c r="P64" s="29">
        <f t="shared" si="12"/>
        <v>48.719905</v>
      </c>
      <c r="R64" s="15">
        <f t="shared" si="13"/>
        <v>48</v>
      </c>
      <c r="S64" s="15" t="s">
        <v>161</v>
      </c>
      <c r="T64" s="16">
        <f t="shared" si="14"/>
        <v>43.19429999999983</v>
      </c>
      <c r="U64" s="30">
        <v>3</v>
      </c>
      <c r="AA64"/>
      <c r="AB64"/>
    </row>
    <row r="65" spans="3:28" ht="15.75" customHeight="1">
      <c r="C65" s="37">
        <v>6</v>
      </c>
      <c r="D65" s="37"/>
      <c r="E65" s="38" t="s">
        <v>174</v>
      </c>
      <c r="F65" s="51" t="s">
        <v>117</v>
      </c>
      <c r="G65" s="39">
        <v>1975</v>
      </c>
      <c r="H65" s="40" t="s">
        <v>175</v>
      </c>
      <c r="I65" s="39">
        <f t="shared" si="10"/>
        <v>40</v>
      </c>
      <c r="J65" s="39" t="s">
        <v>173</v>
      </c>
      <c r="K65" s="41">
        <v>0.9451</v>
      </c>
      <c r="L65" s="37"/>
      <c r="M65" s="37" t="s">
        <v>245</v>
      </c>
      <c r="N65" s="37"/>
      <c r="O65" s="37"/>
      <c r="P65" s="42"/>
      <c r="Q65" s="37"/>
      <c r="R65" s="43"/>
      <c r="S65" s="43" t="s">
        <v>245</v>
      </c>
      <c r="T65" s="44"/>
      <c r="U65" s="39">
        <v>0</v>
      </c>
      <c r="AA65"/>
      <c r="AB65"/>
    </row>
    <row r="66" spans="1:28" ht="15.75" customHeight="1">
      <c r="A66" s="26"/>
      <c r="B66" s="26"/>
      <c r="C66" s="26">
        <v>1</v>
      </c>
      <c r="E66" s="18" t="s">
        <v>224</v>
      </c>
      <c r="F66" t="s">
        <v>225</v>
      </c>
      <c r="G66" s="1">
        <v>1971</v>
      </c>
      <c r="H66" s="27" t="s">
        <v>169</v>
      </c>
      <c r="I66" s="1">
        <f t="shared" si="10"/>
        <v>44</v>
      </c>
      <c r="J66" s="1" t="s">
        <v>226</v>
      </c>
      <c r="K66" s="28">
        <v>0.9355</v>
      </c>
      <c r="L66">
        <v>44</v>
      </c>
      <c r="M66" t="s">
        <v>161</v>
      </c>
      <c r="N66">
        <v>23</v>
      </c>
      <c r="O66">
        <f aca="true" t="shared" si="15" ref="O66:O68">L66+N66/60</f>
        <v>44.38333333333333</v>
      </c>
      <c r="P66" s="29">
        <f aca="true" t="shared" si="16" ref="P66:P68">O66*K66</f>
        <v>41.520608333333335</v>
      </c>
      <c r="R66" s="15">
        <f aca="true" t="shared" si="17" ref="R66:R68">INT(P66)</f>
        <v>41</v>
      </c>
      <c r="S66" s="15" t="s">
        <v>161</v>
      </c>
      <c r="T66" s="16">
        <f aca="true" t="shared" si="18" ref="T66:T68">(P66-R66)*60</f>
        <v>31.23650000000012</v>
      </c>
      <c r="U66" s="1">
        <v>4</v>
      </c>
      <c r="W66" s="26"/>
      <c r="X66" s="26"/>
      <c r="AA66"/>
      <c r="AB66"/>
    </row>
    <row r="67" spans="3:28" ht="15.75" customHeight="1">
      <c r="C67" s="45">
        <v>2</v>
      </c>
      <c r="D67" s="26"/>
      <c r="E67" s="52" t="s">
        <v>246</v>
      </c>
      <c r="F67" t="s">
        <v>228</v>
      </c>
      <c r="G67" s="1">
        <v>1966</v>
      </c>
      <c r="H67" s="27"/>
      <c r="I67" s="1">
        <f t="shared" si="10"/>
        <v>49</v>
      </c>
      <c r="J67" s="1" t="s">
        <v>226</v>
      </c>
      <c r="K67" s="28">
        <v>0.8856</v>
      </c>
      <c r="L67">
        <v>59</v>
      </c>
      <c r="M67" t="s">
        <v>161</v>
      </c>
      <c r="N67">
        <v>29</v>
      </c>
      <c r="O67">
        <f t="shared" si="15"/>
        <v>59.483333333333334</v>
      </c>
      <c r="P67" s="29">
        <f t="shared" si="16"/>
        <v>52.67844</v>
      </c>
      <c r="R67" s="15">
        <f t="shared" si="17"/>
        <v>52</v>
      </c>
      <c r="S67" s="15" t="s">
        <v>161</v>
      </c>
      <c r="T67" s="16">
        <f t="shared" si="18"/>
        <v>40.706400000000116</v>
      </c>
      <c r="U67" s="30">
        <v>3</v>
      </c>
      <c r="V67" s="31"/>
      <c r="X67" s="26"/>
      <c r="AA67"/>
      <c r="AB67"/>
    </row>
    <row r="68" spans="3:28" ht="15.75" customHeight="1">
      <c r="C68" s="45">
        <v>3</v>
      </c>
      <c r="E68" s="18" t="s">
        <v>247</v>
      </c>
      <c r="F68" t="s">
        <v>248</v>
      </c>
      <c r="G68" s="1">
        <v>1980</v>
      </c>
      <c r="H68" s="27"/>
      <c r="I68" s="1">
        <f t="shared" si="10"/>
        <v>35</v>
      </c>
      <c r="J68" s="1" t="s">
        <v>230</v>
      </c>
      <c r="K68" s="53">
        <v>0.9897</v>
      </c>
      <c r="L68">
        <v>54</v>
      </c>
      <c r="M68" t="s">
        <v>161</v>
      </c>
      <c r="N68">
        <v>46</v>
      </c>
      <c r="O68">
        <f t="shared" si="15"/>
        <v>54.766666666666666</v>
      </c>
      <c r="P68" s="29">
        <f t="shared" si="16"/>
        <v>54.20257</v>
      </c>
      <c r="R68" s="15">
        <f t="shared" si="17"/>
        <v>54</v>
      </c>
      <c r="S68" s="15" t="s">
        <v>161</v>
      </c>
      <c r="T68" s="16">
        <f t="shared" si="18"/>
        <v>12.154200000000088</v>
      </c>
      <c r="U68" s="30">
        <v>2</v>
      </c>
      <c r="AA68"/>
      <c r="AB68"/>
    </row>
    <row r="69" spans="3:28" ht="15.75" customHeight="1">
      <c r="C69" s="26"/>
      <c r="E69" s="18"/>
      <c r="H69" s="27"/>
      <c r="K69" s="28"/>
      <c r="P69" s="29"/>
      <c r="U69" s="30"/>
      <c r="AA69"/>
      <c r="AB69"/>
    </row>
    <row r="70" spans="5:28" ht="12.75" customHeight="1">
      <c r="E70" s="17">
        <v>4</v>
      </c>
      <c r="H70" s="18" t="s">
        <v>249</v>
      </c>
      <c r="AA70"/>
      <c r="AB70"/>
    </row>
    <row r="71" spans="27:28" ht="9" customHeight="1">
      <c r="AA71"/>
      <c r="AB71"/>
    </row>
    <row r="72" spans="3:28" ht="15.75" customHeight="1">
      <c r="C72" s="19"/>
      <c r="D72" s="19"/>
      <c r="E72" s="20" t="s">
        <v>154</v>
      </c>
      <c r="F72" s="21" t="s">
        <v>155</v>
      </c>
      <c r="G72" s="22" t="s">
        <v>156</v>
      </c>
      <c r="H72" s="19" t="s">
        <v>157</v>
      </c>
      <c r="I72" s="22" t="s">
        <v>158</v>
      </c>
      <c r="J72" s="22" t="s">
        <v>11</v>
      </c>
      <c r="K72" s="22" t="s">
        <v>159</v>
      </c>
      <c r="L72" s="19" t="s">
        <v>160</v>
      </c>
      <c r="M72" s="19" t="s">
        <v>161</v>
      </c>
      <c r="N72" s="19" t="s">
        <v>162</v>
      </c>
      <c r="O72" s="19" t="s">
        <v>13</v>
      </c>
      <c r="P72" s="23" t="s">
        <v>163</v>
      </c>
      <c r="Q72" s="19" t="s">
        <v>164</v>
      </c>
      <c r="R72" s="24" t="s">
        <v>165</v>
      </c>
      <c r="S72" s="24" t="s">
        <v>161</v>
      </c>
      <c r="T72" s="25" t="s">
        <v>166</v>
      </c>
      <c r="U72" s="22" t="s">
        <v>167</v>
      </c>
      <c r="AA72"/>
      <c r="AB72"/>
    </row>
    <row r="73" spans="3:28" ht="15.75" customHeight="1">
      <c r="C73" s="26">
        <v>1</v>
      </c>
      <c r="E73" s="18" t="s">
        <v>168</v>
      </c>
      <c r="F73" s="13" t="s">
        <v>53</v>
      </c>
      <c r="G73" s="1">
        <v>1965</v>
      </c>
      <c r="H73" s="27" t="s">
        <v>169</v>
      </c>
      <c r="I73" s="1">
        <f aca="true" t="shared" si="19" ref="I73:I110">2015-G73</f>
        <v>50</v>
      </c>
      <c r="J73" s="1" t="s">
        <v>170</v>
      </c>
      <c r="K73" s="28">
        <v>0.8747</v>
      </c>
      <c r="L73">
        <v>36</v>
      </c>
      <c r="M73" t="s">
        <v>161</v>
      </c>
      <c r="N73">
        <v>42</v>
      </c>
      <c r="O73">
        <f aca="true" t="shared" si="20" ref="O73:O110">L73+N73/60</f>
        <v>36.7</v>
      </c>
      <c r="P73" s="29">
        <f aca="true" t="shared" si="21" ref="P73:P110">O73*K73</f>
        <v>32.101490000000005</v>
      </c>
      <c r="R73" s="15">
        <f aca="true" t="shared" si="22" ref="R73:R110">INT(P73)</f>
        <v>32</v>
      </c>
      <c r="S73" s="15" t="s">
        <v>161</v>
      </c>
      <c r="T73" s="16">
        <f aca="true" t="shared" si="23" ref="T73:T110">(P73-R73)*60</f>
        <v>6.0894000000003246</v>
      </c>
      <c r="U73" s="30">
        <v>26</v>
      </c>
      <c r="AA73"/>
      <c r="AB73"/>
    </row>
    <row r="74" spans="3:28" ht="15.75" customHeight="1">
      <c r="C74" s="26">
        <v>2</v>
      </c>
      <c r="E74" s="18" t="s">
        <v>171</v>
      </c>
      <c r="F74" s="13" t="s">
        <v>172</v>
      </c>
      <c r="G74" s="1">
        <v>1971</v>
      </c>
      <c r="H74" s="27" t="s">
        <v>169</v>
      </c>
      <c r="I74" s="1">
        <f t="shared" si="19"/>
        <v>44</v>
      </c>
      <c r="J74" s="1" t="s">
        <v>173</v>
      </c>
      <c r="K74" s="28">
        <v>0.9169</v>
      </c>
      <c r="L74">
        <v>36</v>
      </c>
      <c r="M74" t="s">
        <v>161</v>
      </c>
      <c r="N74">
        <v>13</v>
      </c>
      <c r="O74">
        <f t="shared" si="20"/>
        <v>36.21666666666667</v>
      </c>
      <c r="P74" s="29">
        <f t="shared" si="21"/>
        <v>33.20706166666667</v>
      </c>
      <c r="R74" s="15">
        <f t="shared" si="22"/>
        <v>33</v>
      </c>
      <c r="S74" s="15" t="s">
        <v>161</v>
      </c>
      <c r="T74" s="16">
        <f t="shared" si="23"/>
        <v>12.423700000000082</v>
      </c>
      <c r="U74" s="30">
        <v>25</v>
      </c>
      <c r="AA74"/>
      <c r="AB74"/>
    </row>
    <row r="75" spans="3:28" ht="15.75" customHeight="1">
      <c r="C75" s="26">
        <v>3</v>
      </c>
      <c r="E75" s="18" t="s">
        <v>182</v>
      </c>
      <c r="F75" s="13" t="s">
        <v>177</v>
      </c>
      <c r="G75" s="1">
        <v>1953</v>
      </c>
      <c r="H75" s="27" t="s">
        <v>183</v>
      </c>
      <c r="I75" s="1">
        <f t="shared" si="19"/>
        <v>62</v>
      </c>
      <c r="J75" s="1" t="s">
        <v>184</v>
      </c>
      <c r="K75" s="28">
        <v>0.7902</v>
      </c>
      <c r="L75">
        <v>42</v>
      </c>
      <c r="M75" t="s">
        <v>161</v>
      </c>
      <c r="N75">
        <v>35</v>
      </c>
      <c r="O75">
        <f t="shared" si="20"/>
        <v>42.583333333333336</v>
      </c>
      <c r="P75" s="29">
        <f t="shared" si="21"/>
        <v>33.649350000000005</v>
      </c>
      <c r="R75" s="15">
        <f t="shared" si="22"/>
        <v>33</v>
      </c>
      <c r="S75" s="15" t="s">
        <v>161</v>
      </c>
      <c r="T75" s="16">
        <f t="shared" si="23"/>
        <v>38.961000000000325</v>
      </c>
      <c r="U75" s="30">
        <v>24</v>
      </c>
      <c r="AA75"/>
      <c r="AB75"/>
    </row>
    <row r="76" spans="3:28" ht="15.75" customHeight="1">
      <c r="C76" s="26">
        <v>4</v>
      </c>
      <c r="E76" s="18" t="s">
        <v>176</v>
      </c>
      <c r="F76" t="s">
        <v>177</v>
      </c>
      <c r="G76" s="1">
        <v>1957</v>
      </c>
      <c r="H76" s="27" t="s">
        <v>178</v>
      </c>
      <c r="I76" s="1">
        <f t="shared" si="19"/>
        <v>58</v>
      </c>
      <c r="J76" s="1" t="s">
        <v>170</v>
      </c>
      <c r="K76" s="28">
        <v>0.8184</v>
      </c>
      <c r="L76">
        <v>42</v>
      </c>
      <c r="M76" t="s">
        <v>161</v>
      </c>
      <c r="N76">
        <v>59</v>
      </c>
      <c r="O76">
        <f t="shared" si="20"/>
        <v>42.983333333333334</v>
      </c>
      <c r="P76" s="29">
        <f t="shared" si="21"/>
        <v>35.17756</v>
      </c>
      <c r="R76" s="15">
        <f t="shared" si="22"/>
        <v>35</v>
      </c>
      <c r="S76" s="15" t="s">
        <v>161</v>
      </c>
      <c r="T76" s="16">
        <f t="shared" si="23"/>
        <v>10.653599999999983</v>
      </c>
      <c r="U76" s="30">
        <v>23</v>
      </c>
      <c r="AA76"/>
      <c r="AB76"/>
    </row>
    <row r="77" spans="3:28" ht="15.75" customHeight="1">
      <c r="C77" s="26">
        <v>5</v>
      </c>
      <c r="E77" s="18" t="s">
        <v>25</v>
      </c>
      <c r="F77" s="13" t="s">
        <v>26</v>
      </c>
      <c r="G77" s="1">
        <v>1983</v>
      </c>
      <c r="H77" s="33" t="s">
        <v>186</v>
      </c>
      <c r="I77" s="1">
        <f t="shared" si="19"/>
        <v>32</v>
      </c>
      <c r="K77" s="28">
        <v>0.9922000000000001</v>
      </c>
      <c r="L77">
        <v>35</v>
      </c>
      <c r="M77" t="s">
        <v>161</v>
      </c>
      <c r="N77">
        <v>57</v>
      </c>
      <c r="O77">
        <f t="shared" si="20"/>
        <v>35.95</v>
      </c>
      <c r="P77" s="29">
        <f t="shared" si="21"/>
        <v>35.66959000000001</v>
      </c>
      <c r="R77" s="15">
        <f t="shared" si="22"/>
        <v>35</v>
      </c>
      <c r="S77" s="15" t="s">
        <v>161</v>
      </c>
      <c r="T77" s="16">
        <f t="shared" si="23"/>
        <v>40.175400000000394</v>
      </c>
      <c r="U77" s="30">
        <v>22</v>
      </c>
      <c r="AA77"/>
      <c r="AB77"/>
    </row>
    <row r="78" spans="3:28" ht="15.75" customHeight="1">
      <c r="C78" s="26">
        <v>6</v>
      </c>
      <c r="E78" s="18" t="s">
        <v>174</v>
      </c>
      <c r="F78" s="13" t="s">
        <v>117</v>
      </c>
      <c r="G78" s="1">
        <v>1975</v>
      </c>
      <c r="H78" s="27" t="s">
        <v>175</v>
      </c>
      <c r="I78" s="1">
        <f t="shared" si="19"/>
        <v>40</v>
      </c>
      <c r="J78" s="1" t="s">
        <v>173</v>
      </c>
      <c r="K78" s="28">
        <v>0.9451</v>
      </c>
      <c r="L78">
        <v>37</v>
      </c>
      <c r="M78" t="s">
        <v>161</v>
      </c>
      <c r="N78">
        <v>58</v>
      </c>
      <c r="O78">
        <f t="shared" si="20"/>
        <v>37.96666666666667</v>
      </c>
      <c r="P78" s="29">
        <f t="shared" si="21"/>
        <v>35.88229666666667</v>
      </c>
      <c r="R78" s="15">
        <f t="shared" si="22"/>
        <v>35</v>
      </c>
      <c r="S78" s="15" t="s">
        <v>161</v>
      </c>
      <c r="T78" s="16">
        <f t="shared" si="23"/>
        <v>52.937800000000124</v>
      </c>
      <c r="U78" s="30">
        <v>21</v>
      </c>
      <c r="AA78"/>
      <c r="AB78"/>
    </row>
    <row r="79" spans="3:28" ht="15.75" customHeight="1">
      <c r="C79" s="26">
        <v>7</v>
      </c>
      <c r="E79" s="18" t="s">
        <v>179</v>
      </c>
      <c r="F79" s="13" t="s">
        <v>26</v>
      </c>
      <c r="G79" s="1">
        <v>1972</v>
      </c>
      <c r="H79" s="27" t="s">
        <v>169</v>
      </c>
      <c r="I79" s="1">
        <f t="shared" si="19"/>
        <v>43</v>
      </c>
      <c r="J79" s="1" t="s">
        <v>173</v>
      </c>
      <c r="K79" s="28">
        <v>0.924</v>
      </c>
      <c r="L79">
        <v>39</v>
      </c>
      <c r="M79" t="s">
        <v>161</v>
      </c>
      <c r="N79">
        <v>13</v>
      </c>
      <c r="O79">
        <f t="shared" si="20"/>
        <v>39.21666666666667</v>
      </c>
      <c r="P79" s="29">
        <f t="shared" si="21"/>
        <v>36.236200000000004</v>
      </c>
      <c r="R79" s="15">
        <f t="shared" si="22"/>
        <v>36</v>
      </c>
      <c r="S79" s="15" t="s">
        <v>161</v>
      </c>
      <c r="T79" s="16">
        <f t="shared" si="23"/>
        <v>14.172000000000224</v>
      </c>
      <c r="U79" s="30">
        <v>20</v>
      </c>
      <c r="AA79"/>
      <c r="AB79"/>
    </row>
    <row r="80" spans="3:28" ht="15.75" customHeight="1">
      <c r="C80" s="26">
        <v>8</v>
      </c>
      <c r="D80" s="26"/>
      <c r="E80" s="18" t="s">
        <v>180</v>
      </c>
      <c r="F80" t="s">
        <v>32</v>
      </c>
      <c r="G80" s="1">
        <v>1965</v>
      </c>
      <c r="H80" s="27" t="s">
        <v>181</v>
      </c>
      <c r="I80" s="1">
        <f t="shared" si="19"/>
        <v>50</v>
      </c>
      <c r="J80" s="1" t="s">
        <v>170</v>
      </c>
      <c r="K80" s="28">
        <v>0.8747</v>
      </c>
      <c r="L80">
        <v>41</v>
      </c>
      <c r="M80" t="s">
        <v>161</v>
      </c>
      <c r="N80">
        <v>36</v>
      </c>
      <c r="O80">
        <f t="shared" si="20"/>
        <v>41.6</v>
      </c>
      <c r="P80" s="29">
        <f t="shared" si="21"/>
        <v>36.38752</v>
      </c>
      <c r="R80" s="15">
        <f t="shared" si="22"/>
        <v>36</v>
      </c>
      <c r="S80" s="15" t="s">
        <v>161</v>
      </c>
      <c r="T80" s="16">
        <f t="shared" si="23"/>
        <v>23.251200000000125</v>
      </c>
      <c r="U80" s="30">
        <v>19</v>
      </c>
      <c r="V80" s="31"/>
      <c r="X80" s="26"/>
      <c r="AA80"/>
      <c r="AB80"/>
    </row>
    <row r="81" spans="3:28" ht="15.75" customHeight="1">
      <c r="C81" s="26">
        <v>9</v>
      </c>
      <c r="E81" s="18" t="s">
        <v>191</v>
      </c>
      <c r="F81" s="13" t="s">
        <v>53</v>
      </c>
      <c r="G81" s="1">
        <v>1979</v>
      </c>
      <c r="H81" s="27" t="s">
        <v>175</v>
      </c>
      <c r="I81" s="1">
        <f t="shared" si="19"/>
        <v>36</v>
      </c>
      <c r="K81" s="28">
        <v>0.9729000000000001</v>
      </c>
      <c r="L81">
        <v>38</v>
      </c>
      <c r="M81" t="s">
        <v>161</v>
      </c>
      <c r="N81">
        <v>29</v>
      </c>
      <c r="O81">
        <f t="shared" si="20"/>
        <v>38.483333333333334</v>
      </c>
      <c r="P81" s="29">
        <f t="shared" si="21"/>
        <v>37.44043500000001</v>
      </c>
      <c r="R81" s="15">
        <f t="shared" si="22"/>
        <v>37</v>
      </c>
      <c r="S81" s="15" t="s">
        <v>161</v>
      </c>
      <c r="T81" s="16">
        <f t="shared" si="23"/>
        <v>26.426100000000474</v>
      </c>
      <c r="U81" s="30">
        <v>18</v>
      </c>
      <c r="AA81"/>
      <c r="AB81"/>
    </row>
    <row r="82" spans="3:28" ht="15.75" customHeight="1">
      <c r="C82" s="26">
        <v>10</v>
      </c>
      <c r="E82" s="18" t="s">
        <v>193</v>
      </c>
      <c r="F82" s="13" t="s">
        <v>194</v>
      </c>
      <c r="G82" s="1">
        <v>1967</v>
      </c>
      <c r="H82" s="34" t="s">
        <v>195</v>
      </c>
      <c r="I82" s="1">
        <f t="shared" si="19"/>
        <v>48</v>
      </c>
      <c r="J82" s="32" t="s">
        <v>173</v>
      </c>
      <c r="K82" s="28">
        <v>0.8888</v>
      </c>
      <c r="L82">
        <v>43</v>
      </c>
      <c r="M82" t="s">
        <v>161</v>
      </c>
      <c r="N82">
        <v>7</v>
      </c>
      <c r="O82">
        <f t="shared" si="20"/>
        <v>43.11666666666667</v>
      </c>
      <c r="P82" s="29">
        <f t="shared" si="21"/>
        <v>38.322093333333335</v>
      </c>
      <c r="R82" s="15">
        <f t="shared" si="22"/>
        <v>38</v>
      </c>
      <c r="S82" s="15" t="s">
        <v>161</v>
      </c>
      <c r="T82" s="16">
        <f t="shared" si="23"/>
        <v>19.325600000000094</v>
      </c>
      <c r="U82" s="30">
        <v>17</v>
      </c>
      <c r="AA82"/>
      <c r="AB82"/>
    </row>
    <row r="83" spans="3:28" ht="15.75" customHeight="1">
      <c r="C83" s="26">
        <v>11</v>
      </c>
      <c r="E83" s="18" t="s">
        <v>191</v>
      </c>
      <c r="F83" s="13" t="s">
        <v>192</v>
      </c>
      <c r="G83" s="1">
        <v>1962</v>
      </c>
      <c r="H83" s="27" t="s">
        <v>175</v>
      </c>
      <c r="I83" s="1">
        <f t="shared" si="19"/>
        <v>53</v>
      </c>
      <c r="J83" s="1" t="s">
        <v>170</v>
      </c>
      <c r="K83" s="28">
        <v>0.8536</v>
      </c>
      <c r="L83">
        <v>45</v>
      </c>
      <c r="M83" t="s">
        <v>161</v>
      </c>
      <c r="N83">
        <v>27</v>
      </c>
      <c r="O83">
        <f t="shared" si="20"/>
        <v>45.45</v>
      </c>
      <c r="P83" s="29">
        <f t="shared" si="21"/>
        <v>38.79612</v>
      </c>
      <c r="R83" s="15">
        <f t="shared" si="22"/>
        <v>38</v>
      </c>
      <c r="S83" s="15" t="s">
        <v>161</v>
      </c>
      <c r="T83" s="16">
        <f t="shared" si="23"/>
        <v>47.767200000000116</v>
      </c>
      <c r="U83" s="30">
        <v>16</v>
      </c>
      <c r="AA83"/>
      <c r="AB83"/>
    </row>
    <row r="84" spans="3:28" ht="15.75" customHeight="1">
      <c r="C84" s="26">
        <v>12</v>
      </c>
      <c r="E84" s="18" t="s">
        <v>188</v>
      </c>
      <c r="F84" s="13" t="s">
        <v>35</v>
      </c>
      <c r="G84" s="1">
        <v>1964</v>
      </c>
      <c r="H84" s="27" t="s">
        <v>169</v>
      </c>
      <c r="I84" s="1">
        <f t="shared" si="19"/>
        <v>51</v>
      </c>
      <c r="J84" s="1" t="s">
        <v>170</v>
      </c>
      <c r="K84" s="28">
        <v>0.8676</v>
      </c>
      <c r="L84">
        <v>44</v>
      </c>
      <c r="M84" t="s">
        <v>161</v>
      </c>
      <c r="N84">
        <v>46</v>
      </c>
      <c r="O84">
        <f t="shared" si="20"/>
        <v>44.766666666666666</v>
      </c>
      <c r="P84" s="29">
        <f t="shared" si="21"/>
        <v>38.83956</v>
      </c>
      <c r="R84" s="15">
        <f t="shared" si="22"/>
        <v>38</v>
      </c>
      <c r="S84" s="15" t="s">
        <v>161</v>
      </c>
      <c r="T84" s="16">
        <f t="shared" si="23"/>
        <v>50.373599999999925</v>
      </c>
      <c r="U84" s="30">
        <v>15</v>
      </c>
      <c r="AA84"/>
      <c r="AB84"/>
    </row>
    <row r="85" spans="3:28" ht="15.75" customHeight="1">
      <c r="C85" s="26">
        <v>13</v>
      </c>
      <c r="E85" s="18" t="s">
        <v>196</v>
      </c>
      <c r="F85" s="13" t="s">
        <v>117</v>
      </c>
      <c r="G85" s="1">
        <v>1948</v>
      </c>
      <c r="H85" s="27" t="s">
        <v>175</v>
      </c>
      <c r="I85" s="1">
        <f t="shared" si="19"/>
        <v>67</v>
      </c>
      <c r="J85" s="1" t="s">
        <v>184</v>
      </c>
      <c r="K85" s="28">
        <v>0.755</v>
      </c>
      <c r="L85">
        <v>53</v>
      </c>
      <c r="M85" t="s">
        <v>161</v>
      </c>
      <c r="N85">
        <v>36</v>
      </c>
      <c r="O85">
        <f t="shared" si="20"/>
        <v>53.6</v>
      </c>
      <c r="P85" s="29">
        <f t="shared" si="21"/>
        <v>40.468</v>
      </c>
      <c r="R85" s="15">
        <f t="shared" si="22"/>
        <v>40</v>
      </c>
      <c r="S85" s="15" t="s">
        <v>161</v>
      </c>
      <c r="T85" s="16">
        <f t="shared" si="23"/>
        <v>28.08000000000021</v>
      </c>
      <c r="U85" s="30">
        <v>14</v>
      </c>
      <c r="AA85"/>
      <c r="AB85"/>
    </row>
    <row r="86" spans="3:28" ht="15.75" customHeight="1">
      <c r="C86" s="26">
        <v>14</v>
      </c>
      <c r="D86" s="26"/>
      <c r="E86" s="18" t="s">
        <v>198</v>
      </c>
      <c r="F86" t="s">
        <v>199</v>
      </c>
      <c r="G86" s="1">
        <v>1959</v>
      </c>
      <c r="H86" s="27" t="s">
        <v>200</v>
      </c>
      <c r="I86" s="1">
        <f t="shared" si="19"/>
        <v>56</v>
      </c>
      <c r="J86" s="32" t="s">
        <v>170</v>
      </c>
      <c r="K86" s="28">
        <v>0.8324</v>
      </c>
      <c r="L86">
        <v>49</v>
      </c>
      <c r="M86" t="s">
        <v>161</v>
      </c>
      <c r="N86">
        <v>47</v>
      </c>
      <c r="O86">
        <f t="shared" si="20"/>
        <v>49.78333333333333</v>
      </c>
      <c r="P86" s="29">
        <f t="shared" si="21"/>
        <v>41.43964666666667</v>
      </c>
      <c r="R86" s="15">
        <f t="shared" si="22"/>
        <v>41</v>
      </c>
      <c r="S86" s="15" t="s">
        <v>161</v>
      </c>
      <c r="T86" s="16">
        <f t="shared" si="23"/>
        <v>26.378800000000098</v>
      </c>
      <c r="U86" s="30">
        <v>13</v>
      </c>
      <c r="AA86"/>
      <c r="AB86"/>
    </row>
    <row r="87" spans="3:28" ht="15.75" customHeight="1">
      <c r="C87" s="26">
        <v>15</v>
      </c>
      <c r="D87" s="26"/>
      <c r="E87" s="18" t="s">
        <v>209</v>
      </c>
      <c r="F87" t="s">
        <v>210</v>
      </c>
      <c r="G87" s="1">
        <v>1975</v>
      </c>
      <c r="H87" s="27" t="s">
        <v>211</v>
      </c>
      <c r="I87" s="1">
        <f t="shared" si="19"/>
        <v>40</v>
      </c>
      <c r="J87" s="1" t="s">
        <v>173</v>
      </c>
      <c r="K87" s="28">
        <v>0.9451</v>
      </c>
      <c r="L87">
        <v>44</v>
      </c>
      <c r="M87" t="s">
        <v>161</v>
      </c>
      <c r="N87">
        <v>12</v>
      </c>
      <c r="O87">
        <f t="shared" si="20"/>
        <v>44.2</v>
      </c>
      <c r="P87" s="29">
        <f t="shared" si="21"/>
        <v>41.77342</v>
      </c>
      <c r="R87" s="15">
        <f t="shared" si="22"/>
        <v>41</v>
      </c>
      <c r="S87" s="15" t="s">
        <v>161</v>
      </c>
      <c r="T87" s="16">
        <f t="shared" si="23"/>
        <v>46.40520000000009</v>
      </c>
      <c r="U87" s="30">
        <v>12</v>
      </c>
      <c r="AA87"/>
      <c r="AB87"/>
    </row>
    <row r="88" spans="3:28" ht="15.75" customHeight="1">
      <c r="C88" s="26">
        <v>16</v>
      </c>
      <c r="E88" s="18" t="s">
        <v>250</v>
      </c>
      <c r="F88" s="13" t="s">
        <v>26</v>
      </c>
      <c r="G88" s="1">
        <v>1980</v>
      </c>
      <c r="H88" s="27"/>
      <c r="I88" s="1">
        <f t="shared" si="19"/>
        <v>35</v>
      </c>
      <c r="J88" s="30"/>
      <c r="K88" s="28">
        <v>0.9788</v>
      </c>
      <c r="L88">
        <v>42</v>
      </c>
      <c r="M88" t="s">
        <v>161</v>
      </c>
      <c r="N88">
        <v>49</v>
      </c>
      <c r="O88">
        <f t="shared" si="20"/>
        <v>42.81666666666667</v>
      </c>
      <c r="P88" s="29">
        <f t="shared" si="21"/>
        <v>41.908953333333336</v>
      </c>
      <c r="R88" s="15">
        <f t="shared" si="22"/>
        <v>41</v>
      </c>
      <c r="S88" s="15" t="s">
        <v>161</v>
      </c>
      <c r="T88" s="16">
        <f t="shared" si="23"/>
        <v>54.53720000000018</v>
      </c>
      <c r="U88" s="30">
        <v>11</v>
      </c>
      <c r="AA88"/>
      <c r="AB88"/>
    </row>
    <row r="89" spans="3:28" ht="15.75" customHeight="1">
      <c r="C89" s="26">
        <v>17</v>
      </c>
      <c r="D89" s="26"/>
      <c r="E89" s="18" t="s">
        <v>205</v>
      </c>
      <c r="F89" t="s">
        <v>206</v>
      </c>
      <c r="G89" s="1">
        <v>1958</v>
      </c>
      <c r="H89" s="27" t="s">
        <v>207</v>
      </c>
      <c r="I89" s="1">
        <f t="shared" si="19"/>
        <v>57</v>
      </c>
      <c r="J89" s="32" t="s">
        <v>170</v>
      </c>
      <c r="K89" s="28">
        <v>0.8254</v>
      </c>
      <c r="L89">
        <v>50</v>
      </c>
      <c r="M89" t="s">
        <v>161</v>
      </c>
      <c r="N89">
        <v>54</v>
      </c>
      <c r="O89">
        <f t="shared" si="20"/>
        <v>50.9</v>
      </c>
      <c r="P89" s="29">
        <f t="shared" si="21"/>
        <v>42.01286</v>
      </c>
      <c r="R89" s="15">
        <f t="shared" si="22"/>
        <v>42</v>
      </c>
      <c r="S89" s="15" t="s">
        <v>161</v>
      </c>
      <c r="T89" s="16">
        <f t="shared" si="23"/>
        <v>0.7716000000002055</v>
      </c>
      <c r="U89" s="30">
        <v>10</v>
      </c>
      <c r="AA89"/>
      <c r="AB89"/>
    </row>
    <row r="90" spans="3:28" ht="15.75" customHeight="1">
      <c r="C90" s="26">
        <v>18</v>
      </c>
      <c r="E90" s="18" t="s">
        <v>203</v>
      </c>
      <c r="F90" s="13" t="s">
        <v>117</v>
      </c>
      <c r="G90" s="1">
        <v>1966</v>
      </c>
      <c r="H90" s="34" t="s">
        <v>204</v>
      </c>
      <c r="I90" s="1">
        <f t="shared" si="19"/>
        <v>49</v>
      </c>
      <c r="J90" s="32" t="s">
        <v>173</v>
      </c>
      <c r="K90" s="28">
        <v>0.8817</v>
      </c>
      <c r="L90">
        <v>48</v>
      </c>
      <c r="M90" t="s">
        <v>161</v>
      </c>
      <c r="N90">
        <v>0</v>
      </c>
      <c r="O90">
        <f t="shared" si="20"/>
        <v>48</v>
      </c>
      <c r="P90" s="29">
        <f t="shared" si="21"/>
        <v>42.321600000000004</v>
      </c>
      <c r="R90" s="15">
        <f t="shared" si="22"/>
        <v>42</v>
      </c>
      <c r="S90" s="15" t="s">
        <v>161</v>
      </c>
      <c r="T90" s="16">
        <f t="shared" si="23"/>
        <v>19.29600000000022</v>
      </c>
      <c r="U90" s="30">
        <v>9</v>
      </c>
      <c r="AA90"/>
      <c r="AB90"/>
    </row>
    <row r="91" spans="3:28" ht="15.75" customHeight="1">
      <c r="C91" s="26">
        <v>19</v>
      </c>
      <c r="D91" s="26"/>
      <c r="E91" s="36" t="s">
        <v>212</v>
      </c>
      <c r="F91" t="s">
        <v>117</v>
      </c>
      <c r="G91" s="1">
        <v>1953</v>
      </c>
      <c r="H91" s="27" t="s">
        <v>213</v>
      </c>
      <c r="I91" s="1">
        <f t="shared" si="19"/>
        <v>62</v>
      </c>
      <c r="J91" s="1" t="s">
        <v>184</v>
      </c>
      <c r="K91" s="28">
        <v>0.7902</v>
      </c>
      <c r="L91">
        <v>55</v>
      </c>
      <c r="M91" t="s">
        <v>161</v>
      </c>
      <c r="N91">
        <v>58</v>
      </c>
      <c r="O91">
        <f t="shared" si="20"/>
        <v>55.96666666666667</v>
      </c>
      <c r="P91" s="29">
        <f t="shared" si="21"/>
        <v>44.22486</v>
      </c>
      <c r="R91" s="15">
        <f t="shared" si="22"/>
        <v>44</v>
      </c>
      <c r="S91" s="15" t="s">
        <v>161</v>
      </c>
      <c r="T91" s="16">
        <f t="shared" si="23"/>
        <v>13.491599999999977</v>
      </c>
      <c r="U91" s="30">
        <v>8</v>
      </c>
      <c r="V91" s="31"/>
      <c r="X91" s="26"/>
      <c r="AA91"/>
      <c r="AB91"/>
    </row>
    <row r="92" spans="3:28" ht="15.75" customHeight="1">
      <c r="C92" s="26">
        <v>20</v>
      </c>
      <c r="E92" s="18" t="s">
        <v>214</v>
      </c>
      <c r="F92" s="13" t="s">
        <v>15</v>
      </c>
      <c r="G92" s="1">
        <v>1952</v>
      </c>
      <c r="H92" s="27" t="s">
        <v>175</v>
      </c>
      <c r="I92" s="1">
        <f t="shared" si="19"/>
        <v>63</v>
      </c>
      <c r="J92" s="30" t="s">
        <v>184</v>
      </c>
      <c r="K92" s="28">
        <v>0.7832</v>
      </c>
      <c r="L92">
        <v>56</v>
      </c>
      <c r="M92" t="s">
        <v>161</v>
      </c>
      <c r="N92">
        <v>34</v>
      </c>
      <c r="O92">
        <f t="shared" si="20"/>
        <v>56.56666666666667</v>
      </c>
      <c r="P92" s="29">
        <f t="shared" si="21"/>
        <v>44.30301333333334</v>
      </c>
      <c r="R92" s="15">
        <f t="shared" si="22"/>
        <v>44</v>
      </c>
      <c r="S92" s="15" t="s">
        <v>161</v>
      </c>
      <c r="T92" s="16">
        <f t="shared" si="23"/>
        <v>18.180800000000374</v>
      </c>
      <c r="U92" s="30">
        <v>7</v>
      </c>
      <c r="AA92"/>
      <c r="AB92"/>
    </row>
    <row r="93" spans="3:28" ht="15.75" customHeight="1">
      <c r="C93" s="26">
        <v>21</v>
      </c>
      <c r="E93" s="18" t="s">
        <v>208</v>
      </c>
      <c r="F93" s="13" t="s">
        <v>29</v>
      </c>
      <c r="G93" s="1">
        <v>1972</v>
      </c>
      <c r="H93" s="27" t="s">
        <v>175</v>
      </c>
      <c r="I93" s="1">
        <f t="shared" si="19"/>
        <v>43</v>
      </c>
      <c r="J93" s="1" t="s">
        <v>173</v>
      </c>
      <c r="K93" s="28">
        <v>0.924</v>
      </c>
      <c r="L93">
        <v>48</v>
      </c>
      <c r="M93" t="s">
        <v>161</v>
      </c>
      <c r="N93">
        <v>14</v>
      </c>
      <c r="O93">
        <f t="shared" si="20"/>
        <v>48.233333333333334</v>
      </c>
      <c r="P93" s="29">
        <f t="shared" si="21"/>
        <v>44.567600000000006</v>
      </c>
      <c r="R93" s="15">
        <f t="shared" si="22"/>
        <v>44</v>
      </c>
      <c r="S93" s="15" t="s">
        <v>161</v>
      </c>
      <c r="T93" s="16">
        <f t="shared" si="23"/>
        <v>34.05600000000035</v>
      </c>
      <c r="U93" s="30">
        <v>6</v>
      </c>
      <c r="AA93"/>
      <c r="AB93"/>
    </row>
    <row r="94" spans="3:28" ht="15.75" customHeight="1">
      <c r="C94" s="26">
        <v>22</v>
      </c>
      <c r="D94" s="26"/>
      <c r="E94" s="18" t="s">
        <v>215</v>
      </c>
      <c r="F94" t="s">
        <v>216</v>
      </c>
      <c r="G94" s="1">
        <v>1954</v>
      </c>
      <c r="H94" s="27" t="s">
        <v>175</v>
      </c>
      <c r="I94" s="1">
        <f t="shared" si="19"/>
        <v>61</v>
      </c>
      <c r="J94" s="1" t="s">
        <v>184</v>
      </c>
      <c r="K94" s="28">
        <v>0.7972</v>
      </c>
      <c r="L94">
        <v>61</v>
      </c>
      <c r="M94" t="s">
        <v>161</v>
      </c>
      <c r="N94">
        <v>10</v>
      </c>
      <c r="O94">
        <f t="shared" si="20"/>
        <v>61.166666666666664</v>
      </c>
      <c r="P94" s="29">
        <f t="shared" si="21"/>
        <v>48.76206666666667</v>
      </c>
      <c r="R94" s="15">
        <f t="shared" si="22"/>
        <v>48</v>
      </c>
      <c r="S94" s="15" t="s">
        <v>161</v>
      </c>
      <c r="T94" s="16">
        <f t="shared" si="23"/>
        <v>45.72400000000016</v>
      </c>
      <c r="U94" s="30">
        <v>5</v>
      </c>
      <c r="V94" s="31"/>
      <c r="X94" s="26"/>
      <c r="AA94"/>
      <c r="AB94"/>
    </row>
    <row r="95" spans="3:28" ht="15.75" customHeight="1">
      <c r="C95" s="26">
        <v>23</v>
      </c>
      <c r="E95" s="18" t="s">
        <v>217</v>
      </c>
      <c r="F95" s="13" t="s">
        <v>192</v>
      </c>
      <c r="G95" s="1">
        <v>1959</v>
      </c>
      <c r="H95" s="27" t="s">
        <v>218</v>
      </c>
      <c r="I95" s="1">
        <f t="shared" si="19"/>
        <v>56</v>
      </c>
      <c r="J95" s="30" t="s">
        <v>170</v>
      </c>
      <c r="K95" s="28">
        <v>0.8324</v>
      </c>
      <c r="L95">
        <v>59</v>
      </c>
      <c r="M95" t="s">
        <v>161</v>
      </c>
      <c r="N95">
        <v>40</v>
      </c>
      <c r="O95">
        <f t="shared" si="20"/>
        <v>59.666666666666664</v>
      </c>
      <c r="P95" s="29">
        <f t="shared" si="21"/>
        <v>49.666533333333334</v>
      </c>
      <c r="R95" s="15">
        <f t="shared" si="22"/>
        <v>49</v>
      </c>
      <c r="S95" s="15" t="s">
        <v>161</v>
      </c>
      <c r="T95" s="16">
        <f t="shared" si="23"/>
        <v>39.99200000000002</v>
      </c>
      <c r="U95" s="30">
        <v>4</v>
      </c>
      <c r="AA95"/>
      <c r="AB95"/>
    </row>
    <row r="96" spans="3:28" ht="15.75" customHeight="1">
      <c r="C96" s="26">
        <v>24</v>
      </c>
      <c r="E96" s="18" t="s">
        <v>251</v>
      </c>
      <c r="F96" s="13" t="s">
        <v>220</v>
      </c>
      <c r="G96" s="1">
        <v>1983</v>
      </c>
      <c r="H96" s="27" t="s">
        <v>204</v>
      </c>
      <c r="I96" s="1">
        <f t="shared" si="19"/>
        <v>32</v>
      </c>
      <c r="J96" s="30"/>
      <c r="K96" s="28">
        <v>0.9922000000000001</v>
      </c>
      <c r="L96">
        <v>53</v>
      </c>
      <c r="M96" t="s">
        <v>161</v>
      </c>
      <c r="N96">
        <v>42</v>
      </c>
      <c r="O96">
        <f t="shared" si="20"/>
        <v>53.7</v>
      </c>
      <c r="P96" s="29">
        <f t="shared" si="21"/>
        <v>53.28114000000001</v>
      </c>
      <c r="R96" s="15">
        <f t="shared" si="22"/>
        <v>53</v>
      </c>
      <c r="S96" s="15" t="s">
        <v>161</v>
      </c>
      <c r="T96" s="16">
        <f t="shared" si="23"/>
        <v>16.868400000000463</v>
      </c>
      <c r="U96" s="30">
        <v>3</v>
      </c>
      <c r="AA96"/>
      <c r="AB96"/>
    </row>
    <row r="97" spans="3:28" ht="15.75" customHeight="1">
      <c r="C97" s="37">
        <v>25</v>
      </c>
      <c r="D97" s="37"/>
      <c r="E97" s="38" t="s">
        <v>221</v>
      </c>
      <c r="F97" s="37" t="s">
        <v>206</v>
      </c>
      <c r="G97" s="39">
        <v>1938</v>
      </c>
      <c r="H97" s="40" t="s">
        <v>175</v>
      </c>
      <c r="I97" s="39">
        <f t="shared" si="19"/>
        <v>77</v>
      </c>
      <c r="J97" s="39" t="s">
        <v>222</v>
      </c>
      <c r="K97" s="41">
        <v>0.6559</v>
      </c>
      <c r="L97" s="37">
        <v>86</v>
      </c>
      <c r="M97" s="37" t="s">
        <v>161</v>
      </c>
      <c r="N97" s="37">
        <v>45</v>
      </c>
      <c r="O97" s="37">
        <f t="shared" si="20"/>
        <v>86.75</v>
      </c>
      <c r="P97" s="42">
        <f t="shared" si="21"/>
        <v>56.899325000000005</v>
      </c>
      <c r="Q97" s="37"/>
      <c r="R97" s="43">
        <f t="shared" si="22"/>
        <v>56</v>
      </c>
      <c r="S97" s="43" t="s">
        <v>161</v>
      </c>
      <c r="T97" s="44">
        <f t="shared" si="23"/>
        <v>53.959500000000276</v>
      </c>
      <c r="U97" s="39">
        <v>2</v>
      </c>
      <c r="AA97"/>
      <c r="AB97"/>
    </row>
    <row r="98" spans="1:28" ht="15.75" customHeight="1">
      <c r="A98" s="26"/>
      <c r="B98" s="26"/>
      <c r="C98" s="26">
        <v>1</v>
      </c>
      <c r="E98" s="18" t="s">
        <v>224</v>
      </c>
      <c r="F98" t="s">
        <v>225</v>
      </c>
      <c r="G98" s="1">
        <v>1971</v>
      </c>
      <c r="H98" s="27" t="s">
        <v>169</v>
      </c>
      <c r="I98" s="1">
        <f t="shared" si="19"/>
        <v>44</v>
      </c>
      <c r="J98" s="1" t="s">
        <v>226</v>
      </c>
      <c r="K98" s="28">
        <v>0.9355</v>
      </c>
      <c r="L98">
        <v>44</v>
      </c>
      <c r="M98" t="s">
        <v>161</v>
      </c>
      <c r="N98" s="45">
        <v>40</v>
      </c>
      <c r="O98">
        <f t="shared" si="20"/>
        <v>44.666666666666664</v>
      </c>
      <c r="P98" s="29">
        <f t="shared" si="21"/>
        <v>41.785666666666664</v>
      </c>
      <c r="R98" s="15">
        <f t="shared" si="22"/>
        <v>41</v>
      </c>
      <c r="S98" s="15" t="s">
        <v>161</v>
      </c>
      <c r="T98" s="16">
        <f t="shared" si="23"/>
        <v>47.139999999999844</v>
      </c>
      <c r="U98" s="30">
        <v>14</v>
      </c>
      <c r="W98" s="26"/>
      <c r="X98" s="26"/>
      <c r="AA98"/>
      <c r="AB98"/>
    </row>
    <row r="99" spans="3:28" ht="15.75" customHeight="1">
      <c r="C99" s="45">
        <v>2</v>
      </c>
      <c r="E99" s="18" t="s">
        <v>227</v>
      </c>
      <c r="F99" t="s">
        <v>228</v>
      </c>
      <c r="G99" s="1">
        <v>1965</v>
      </c>
      <c r="H99" s="27" t="s">
        <v>169</v>
      </c>
      <c r="I99" s="1">
        <f t="shared" si="19"/>
        <v>50</v>
      </c>
      <c r="J99" s="1" t="s">
        <v>226</v>
      </c>
      <c r="K99" s="28">
        <v>0.8747</v>
      </c>
      <c r="L99">
        <v>53</v>
      </c>
      <c r="M99" t="s">
        <v>161</v>
      </c>
      <c r="N99" s="45">
        <v>13</v>
      </c>
      <c r="O99">
        <f t="shared" si="20"/>
        <v>53.21666666666667</v>
      </c>
      <c r="P99" s="29">
        <f t="shared" si="21"/>
        <v>46.54861833333334</v>
      </c>
      <c r="R99" s="15">
        <f t="shared" si="22"/>
        <v>46</v>
      </c>
      <c r="T99" s="16">
        <f t="shared" si="23"/>
        <v>32.91710000000023</v>
      </c>
      <c r="U99" s="30">
        <v>13</v>
      </c>
      <c r="AA99"/>
      <c r="AB99"/>
    </row>
    <row r="100" spans="3:28" ht="15.75" customHeight="1">
      <c r="C100" s="26">
        <v>3</v>
      </c>
      <c r="E100" s="52" t="s">
        <v>252</v>
      </c>
      <c r="F100" t="s">
        <v>253</v>
      </c>
      <c r="G100" s="1">
        <v>1968</v>
      </c>
      <c r="H100" s="27"/>
      <c r="I100" s="1">
        <f t="shared" si="19"/>
        <v>47</v>
      </c>
      <c r="J100" s="1" t="s">
        <v>226</v>
      </c>
      <c r="K100" s="28">
        <v>0.9071</v>
      </c>
      <c r="L100">
        <v>51</v>
      </c>
      <c r="M100" t="s">
        <v>161</v>
      </c>
      <c r="N100">
        <v>34</v>
      </c>
      <c r="O100">
        <f t="shared" si="20"/>
        <v>51.56666666666667</v>
      </c>
      <c r="P100" s="29">
        <f t="shared" si="21"/>
        <v>46.77612333333334</v>
      </c>
      <c r="R100" s="15">
        <f t="shared" si="22"/>
        <v>46</v>
      </c>
      <c r="S100" s="15" t="s">
        <v>161</v>
      </c>
      <c r="T100" s="16">
        <f t="shared" si="23"/>
        <v>46.567400000000276</v>
      </c>
      <c r="U100" s="30">
        <v>12</v>
      </c>
      <c r="V100" s="31"/>
      <c r="AA100"/>
      <c r="AB100"/>
    </row>
    <row r="101" spans="3:28" ht="15.75" customHeight="1">
      <c r="C101" s="45">
        <v>4</v>
      </c>
      <c r="E101" s="18" t="s">
        <v>254</v>
      </c>
      <c r="F101" s="13" t="s">
        <v>255</v>
      </c>
      <c r="G101" s="1">
        <v>1987</v>
      </c>
      <c r="H101" s="27"/>
      <c r="I101" s="1">
        <f t="shared" si="19"/>
        <v>28</v>
      </c>
      <c r="J101" s="1" t="s">
        <v>230</v>
      </c>
      <c r="K101" s="28">
        <v>1</v>
      </c>
      <c r="L101">
        <v>48</v>
      </c>
      <c r="M101" t="s">
        <v>161</v>
      </c>
      <c r="N101">
        <v>30</v>
      </c>
      <c r="O101">
        <f t="shared" si="20"/>
        <v>48.5</v>
      </c>
      <c r="P101" s="29">
        <f t="shared" si="21"/>
        <v>48.5</v>
      </c>
      <c r="R101" s="15">
        <f t="shared" si="22"/>
        <v>48</v>
      </c>
      <c r="S101" s="15" t="s">
        <v>161</v>
      </c>
      <c r="T101" s="16">
        <f t="shared" si="23"/>
        <v>30</v>
      </c>
      <c r="U101" s="30">
        <v>11</v>
      </c>
      <c r="V101" s="31"/>
      <c r="AA101"/>
      <c r="AB101"/>
    </row>
    <row r="102" spans="3:28" ht="15.75" customHeight="1">
      <c r="C102" s="26">
        <v>5</v>
      </c>
      <c r="E102" s="18" t="s">
        <v>229</v>
      </c>
      <c r="F102" s="13" t="s">
        <v>113</v>
      </c>
      <c r="G102" s="1">
        <v>1978</v>
      </c>
      <c r="H102" s="27" t="s">
        <v>169</v>
      </c>
      <c r="I102" s="1">
        <f t="shared" si="19"/>
        <v>37</v>
      </c>
      <c r="J102" s="1" t="s">
        <v>230</v>
      </c>
      <c r="K102" s="28">
        <v>0.9816</v>
      </c>
      <c r="L102">
        <v>51</v>
      </c>
      <c r="M102" t="s">
        <v>161</v>
      </c>
      <c r="N102">
        <v>10</v>
      </c>
      <c r="O102">
        <f t="shared" si="20"/>
        <v>51.166666666666664</v>
      </c>
      <c r="P102" s="29">
        <f t="shared" si="21"/>
        <v>50.2252</v>
      </c>
      <c r="R102" s="15">
        <f t="shared" si="22"/>
        <v>50</v>
      </c>
      <c r="S102" s="15" t="s">
        <v>161</v>
      </c>
      <c r="T102" s="16">
        <f t="shared" si="23"/>
        <v>13.512000000000057</v>
      </c>
      <c r="U102" s="30">
        <v>10</v>
      </c>
      <c r="AA102"/>
      <c r="AB102"/>
    </row>
    <row r="103" spans="3:28" ht="15.75" customHeight="1">
      <c r="C103" s="45">
        <v>6</v>
      </c>
      <c r="E103" s="52" t="s">
        <v>256</v>
      </c>
      <c r="F103" t="s">
        <v>257</v>
      </c>
      <c r="G103" s="1">
        <v>1980</v>
      </c>
      <c r="H103" s="34"/>
      <c r="I103" s="1">
        <f t="shared" si="19"/>
        <v>35</v>
      </c>
      <c r="J103" s="32" t="s">
        <v>230</v>
      </c>
      <c r="K103" s="53">
        <v>0.9897</v>
      </c>
      <c r="L103">
        <v>51</v>
      </c>
      <c r="M103" t="s">
        <v>161</v>
      </c>
      <c r="N103">
        <v>38</v>
      </c>
      <c r="O103">
        <f t="shared" si="20"/>
        <v>51.63333333333333</v>
      </c>
      <c r="P103" s="29">
        <f t="shared" si="21"/>
        <v>51.10151</v>
      </c>
      <c r="R103" s="15">
        <f t="shared" si="22"/>
        <v>51</v>
      </c>
      <c r="S103" s="15" t="s">
        <v>161</v>
      </c>
      <c r="T103" s="16">
        <f t="shared" si="23"/>
        <v>6.090599999999853</v>
      </c>
      <c r="U103" s="30">
        <v>9</v>
      </c>
      <c r="V103" s="31"/>
      <c r="AA103"/>
      <c r="AB103"/>
    </row>
    <row r="104" spans="3:28" ht="15.75" customHeight="1">
      <c r="C104" s="26">
        <v>7</v>
      </c>
      <c r="E104" s="52" t="s">
        <v>231</v>
      </c>
      <c r="F104" t="s">
        <v>232</v>
      </c>
      <c r="G104" s="1">
        <v>1983</v>
      </c>
      <c r="H104" s="27"/>
      <c r="I104" s="1">
        <f t="shared" si="19"/>
        <v>32</v>
      </c>
      <c r="J104" s="50" t="s">
        <v>230</v>
      </c>
      <c r="K104" s="28">
        <v>0.9974000000000001</v>
      </c>
      <c r="L104">
        <v>51</v>
      </c>
      <c r="M104" t="s">
        <v>161</v>
      </c>
      <c r="N104">
        <v>36</v>
      </c>
      <c r="O104">
        <f t="shared" si="20"/>
        <v>51.6</v>
      </c>
      <c r="P104" s="29">
        <f t="shared" si="21"/>
        <v>51.46584000000001</v>
      </c>
      <c r="R104" s="15">
        <f t="shared" si="22"/>
        <v>51</v>
      </c>
      <c r="S104" s="15" t="s">
        <v>161</v>
      </c>
      <c r="T104" s="16">
        <f t="shared" si="23"/>
        <v>27.95040000000043</v>
      </c>
      <c r="U104" s="30">
        <v>8</v>
      </c>
      <c r="V104" s="31"/>
      <c r="AA104"/>
      <c r="AB104"/>
    </row>
    <row r="105" spans="3:28" ht="15.75" customHeight="1">
      <c r="C105" s="45">
        <v>8</v>
      </c>
      <c r="D105" s="26"/>
      <c r="E105" s="52" t="s">
        <v>258</v>
      </c>
      <c r="F105" t="s">
        <v>259</v>
      </c>
      <c r="G105" s="1">
        <v>1968</v>
      </c>
      <c r="H105" s="27"/>
      <c r="I105" s="1">
        <f t="shared" si="19"/>
        <v>47</v>
      </c>
      <c r="J105" s="1" t="s">
        <v>226</v>
      </c>
      <c r="K105" s="28">
        <v>0.9071</v>
      </c>
      <c r="L105">
        <v>57</v>
      </c>
      <c r="M105" t="s">
        <v>161</v>
      </c>
      <c r="N105">
        <v>2</v>
      </c>
      <c r="O105">
        <f t="shared" si="20"/>
        <v>57.03333333333333</v>
      </c>
      <c r="P105" s="29">
        <f t="shared" si="21"/>
        <v>51.73493666666666</v>
      </c>
      <c r="R105" s="15">
        <f t="shared" si="22"/>
        <v>51</v>
      </c>
      <c r="S105" s="15" t="s">
        <v>161</v>
      </c>
      <c r="T105" s="16">
        <f t="shared" si="23"/>
        <v>44.096199999999754</v>
      </c>
      <c r="U105" s="30">
        <v>7</v>
      </c>
      <c r="V105" s="31"/>
      <c r="X105" s="26"/>
      <c r="AA105"/>
      <c r="AB105"/>
    </row>
    <row r="106" spans="3:28" ht="15.75" customHeight="1">
      <c r="C106" s="26">
        <v>9</v>
      </c>
      <c r="D106" s="26"/>
      <c r="E106" s="52" t="s">
        <v>246</v>
      </c>
      <c r="F106" t="s">
        <v>228</v>
      </c>
      <c r="G106" s="1">
        <v>1966</v>
      </c>
      <c r="H106" s="27"/>
      <c r="I106" s="1">
        <f t="shared" si="19"/>
        <v>49</v>
      </c>
      <c r="J106" s="1" t="s">
        <v>226</v>
      </c>
      <c r="K106" s="28">
        <v>0.8856</v>
      </c>
      <c r="L106">
        <v>59</v>
      </c>
      <c r="M106" t="s">
        <v>161</v>
      </c>
      <c r="N106">
        <v>23</v>
      </c>
      <c r="O106">
        <f t="shared" si="20"/>
        <v>59.38333333333333</v>
      </c>
      <c r="P106" s="29">
        <f t="shared" si="21"/>
        <v>52.58988</v>
      </c>
      <c r="R106" s="15">
        <f t="shared" si="22"/>
        <v>52</v>
      </c>
      <c r="S106" s="15" t="s">
        <v>161</v>
      </c>
      <c r="T106" s="16">
        <f t="shared" si="23"/>
        <v>35.39280000000005</v>
      </c>
      <c r="U106" s="30">
        <v>6</v>
      </c>
      <c r="V106" s="31"/>
      <c r="X106" s="26"/>
      <c r="AA106"/>
      <c r="AB106"/>
    </row>
    <row r="107" spans="3:28" ht="15.75" customHeight="1">
      <c r="C107" s="45">
        <v>10</v>
      </c>
      <c r="E107" s="18" t="s">
        <v>247</v>
      </c>
      <c r="F107" t="s">
        <v>248</v>
      </c>
      <c r="G107" s="1">
        <v>1980</v>
      </c>
      <c r="H107" s="27"/>
      <c r="I107" s="1">
        <f t="shared" si="19"/>
        <v>35</v>
      </c>
      <c r="J107" s="1" t="s">
        <v>230</v>
      </c>
      <c r="K107" s="53">
        <v>0.9897</v>
      </c>
      <c r="L107">
        <v>54</v>
      </c>
      <c r="M107" t="s">
        <v>161</v>
      </c>
      <c r="N107" s="45">
        <v>28</v>
      </c>
      <c r="O107">
        <f t="shared" si="20"/>
        <v>54.46666666666667</v>
      </c>
      <c r="P107" s="29">
        <f t="shared" si="21"/>
        <v>53.905660000000005</v>
      </c>
      <c r="R107" s="15">
        <f t="shared" si="22"/>
        <v>53</v>
      </c>
      <c r="S107" s="15" t="s">
        <v>161</v>
      </c>
      <c r="T107" s="16">
        <f t="shared" si="23"/>
        <v>54.339600000000274</v>
      </c>
      <c r="U107" s="30">
        <v>5</v>
      </c>
      <c r="AA107"/>
      <c r="AB107"/>
    </row>
    <row r="108" spans="3:28" ht="15.75" customHeight="1">
      <c r="C108" s="26">
        <v>11</v>
      </c>
      <c r="E108" s="18" t="s">
        <v>233</v>
      </c>
      <c r="F108" s="13" t="s">
        <v>234</v>
      </c>
      <c r="G108" s="1">
        <v>1977</v>
      </c>
      <c r="H108" s="27" t="s">
        <v>169</v>
      </c>
      <c r="I108" s="1">
        <f t="shared" si="19"/>
        <v>38</v>
      </c>
      <c r="J108" s="1" t="s">
        <v>230</v>
      </c>
      <c r="K108" s="28">
        <v>0.9768</v>
      </c>
      <c r="L108">
        <v>55</v>
      </c>
      <c r="M108" t="s">
        <v>161</v>
      </c>
      <c r="N108">
        <v>55</v>
      </c>
      <c r="O108">
        <f t="shared" si="20"/>
        <v>55.916666666666664</v>
      </c>
      <c r="P108" s="29">
        <f t="shared" si="21"/>
        <v>54.6194</v>
      </c>
      <c r="R108" s="15">
        <f t="shared" si="22"/>
        <v>54</v>
      </c>
      <c r="S108" s="15" t="s">
        <v>161</v>
      </c>
      <c r="T108" s="16">
        <f t="shared" si="23"/>
        <v>37.16399999999993</v>
      </c>
      <c r="U108" s="30">
        <v>4</v>
      </c>
      <c r="AA108"/>
      <c r="AB108"/>
    </row>
    <row r="109" spans="3:28" ht="15.75" customHeight="1">
      <c r="C109" s="45">
        <v>12</v>
      </c>
      <c r="E109" s="52" t="s">
        <v>260</v>
      </c>
      <c r="F109" t="s">
        <v>261</v>
      </c>
      <c r="G109" s="1">
        <v>1975</v>
      </c>
      <c r="H109" s="27"/>
      <c r="I109" s="1">
        <f t="shared" si="19"/>
        <v>40</v>
      </c>
      <c r="J109" s="1" t="s">
        <v>226</v>
      </c>
      <c r="K109" s="28">
        <v>0.9653</v>
      </c>
      <c r="L109">
        <v>58</v>
      </c>
      <c r="M109" t="s">
        <v>161</v>
      </c>
      <c r="N109">
        <v>52</v>
      </c>
      <c r="O109">
        <f t="shared" si="20"/>
        <v>58.86666666666667</v>
      </c>
      <c r="P109" s="29">
        <f t="shared" si="21"/>
        <v>56.823993333333334</v>
      </c>
      <c r="R109" s="15">
        <f t="shared" si="22"/>
        <v>56</v>
      </c>
      <c r="S109" s="15" t="s">
        <v>161</v>
      </c>
      <c r="T109" s="16">
        <f t="shared" si="23"/>
        <v>49.43960000000004</v>
      </c>
      <c r="U109" s="30">
        <v>3</v>
      </c>
      <c r="V109" s="31"/>
      <c r="AA109"/>
      <c r="AB109"/>
    </row>
    <row r="110" spans="3:28" ht="15.75" customHeight="1">
      <c r="C110" s="26">
        <v>13</v>
      </c>
      <c r="E110" s="52" t="s">
        <v>262</v>
      </c>
      <c r="F110" t="s">
        <v>60</v>
      </c>
      <c r="G110" s="1">
        <v>1975</v>
      </c>
      <c r="H110" s="27"/>
      <c r="I110" s="1">
        <f t="shared" si="19"/>
        <v>40</v>
      </c>
      <c r="J110" s="1" t="s">
        <v>226</v>
      </c>
      <c r="K110" s="28">
        <v>0.9653</v>
      </c>
      <c r="L110">
        <v>60</v>
      </c>
      <c r="M110" t="s">
        <v>161</v>
      </c>
      <c r="N110">
        <v>44</v>
      </c>
      <c r="O110">
        <f t="shared" si="20"/>
        <v>60.733333333333334</v>
      </c>
      <c r="P110" s="29">
        <f t="shared" si="21"/>
        <v>58.62588666666667</v>
      </c>
      <c r="R110" s="15">
        <f t="shared" si="22"/>
        <v>58</v>
      </c>
      <c r="S110" s="15" t="s">
        <v>161</v>
      </c>
      <c r="T110" s="16">
        <f t="shared" si="23"/>
        <v>37.5532000000004</v>
      </c>
      <c r="U110" s="30">
        <v>2</v>
      </c>
      <c r="V110" s="31"/>
      <c r="AA110"/>
      <c r="AB110"/>
    </row>
    <row r="111" spans="3:28" ht="15.75" customHeight="1">
      <c r="C111" s="26"/>
      <c r="E111" s="52"/>
      <c r="F111"/>
      <c r="H111" s="27"/>
      <c r="K111" s="28"/>
      <c r="P111" s="29"/>
      <c r="U111" s="30"/>
      <c r="V111" s="31"/>
      <c r="AA111"/>
      <c r="AB111"/>
    </row>
    <row r="112" spans="1:28" ht="15.75" customHeight="1">
      <c r="A112" s="26"/>
      <c r="B112" s="26"/>
      <c r="C112" s="26"/>
      <c r="E112" s="18" t="s">
        <v>241</v>
      </c>
      <c r="F112" t="s">
        <v>242</v>
      </c>
      <c r="G112" s="1">
        <v>1979</v>
      </c>
      <c r="H112" s="27" t="s">
        <v>169</v>
      </c>
      <c r="I112" s="1">
        <f aca="true" t="shared" si="24" ref="I112:I113">2015-G112</f>
        <v>36</v>
      </c>
      <c r="J112" s="1" t="s">
        <v>230</v>
      </c>
      <c r="K112" s="28">
        <v>0.9863000000000001</v>
      </c>
      <c r="L112">
        <v>55</v>
      </c>
      <c r="M112" t="s">
        <v>161</v>
      </c>
      <c r="N112" s="45">
        <v>40</v>
      </c>
      <c r="O112">
        <f aca="true" t="shared" si="25" ref="O112:O113">L112+N112/60</f>
        <v>55.666666666666664</v>
      </c>
      <c r="P112" s="29">
        <f aca="true" t="shared" si="26" ref="P112:P113">O112*K112</f>
        <v>54.90403333333334</v>
      </c>
      <c r="R112" s="15">
        <f aca="true" t="shared" si="27" ref="R112:R113">INT(P112)</f>
        <v>54</v>
      </c>
      <c r="S112" s="15" t="s">
        <v>161</v>
      </c>
      <c r="T112" s="16">
        <f aca="true" t="shared" si="28" ref="T112:T113">(P112-R112)*60</f>
        <v>54.242000000000274</v>
      </c>
      <c r="U112" s="30">
        <v>0</v>
      </c>
      <c r="W112" s="26"/>
      <c r="X112" s="26"/>
      <c r="AA112"/>
      <c r="AB112"/>
    </row>
    <row r="113" spans="3:28" ht="15.75" customHeight="1">
      <c r="C113" s="26"/>
      <c r="E113" s="52" t="s">
        <v>263</v>
      </c>
      <c r="F113" t="s">
        <v>264</v>
      </c>
      <c r="G113" s="1">
        <v>1983</v>
      </c>
      <c r="H113" s="27"/>
      <c r="I113" s="1">
        <f t="shared" si="24"/>
        <v>32</v>
      </c>
      <c r="J113" s="50" t="s">
        <v>230</v>
      </c>
      <c r="K113" s="28">
        <v>0.9974000000000001</v>
      </c>
      <c r="L113">
        <v>51</v>
      </c>
      <c r="M113" t="s">
        <v>161</v>
      </c>
      <c r="N113">
        <v>22</v>
      </c>
      <c r="O113">
        <f t="shared" si="25"/>
        <v>51.36666666666667</v>
      </c>
      <c r="P113" s="29">
        <f t="shared" si="26"/>
        <v>51.233113333333336</v>
      </c>
      <c r="R113" s="15">
        <f t="shared" si="27"/>
        <v>51</v>
      </c>
      <c r="S113" s="15" t="s">
        <v>161</v>
      </c>
      <c r="T113" s="16">
        <f t="shared" si="28"/>
        <v>13.98680000000013</v>
      </c>
      <c r="U113" s="30">
        <v>9</v>
      </c>
      <c r="V113" s="31"/>
      <c r="AA113"/>
      <c r="AB113"/>
    </row>
    <row r="114" spans="3:28" ht="15.75" customHeight="1">
      <c r="C114" s="26"/>
      <c r="D114" s="26"/>
      <c r="E114" s="36"/>
      <c r="F114" s="26"/>
      <c r="G114" s="30"/>
      <c r="H114" s="34"/>
      <c r="I114" s="30"/>
      <c r="J114" s="30"/>
      <c r="K114" s="54"/>
      <c r="L114" s="26"/>
      <c r="M114" s="26"/>
      <c r="N114" s="26"/>
      <c r="O114" s="26"/>
      <c r="P114" s="55"/>
      <c r="Q114" s="26"/>
      <c r="R114" s="56"/>
      <c r="S114" s="56"/>
      <c r="T114" s="57"/>
      <c r="U114" s="30"/>
      <c r="V114" s="31"/>
      <c r="AA114"/>
      <c r="AB114"/>
    </row>
    <row r="115" spans="5:28" ht="12.75" customHeight="1">
      <c r="E115" s="17">
        <v>5</v>
      </c>
      <c r="H115" s="18" t="s">
        <v>265</v>
      </c>
      <c r="AA115"/>
      <c r="AB115"/>
    </row>
    <row r="116" spans="27:28" ht="9" customHeight="1">
      <c r="AA116"/>
      <c r="AB116"/>
    </row>
    <row r="117" spans="3:28" ht="15.75" customHeight="1">
      <c r="C117" s="19"/>
      <c r="D117" s="19"/>
      <c r="E117" s="20" t="s">
        <v>154</v>
      </c>
      <c r="F117" s="21" t="s">
        <v>155</v>
      </c>
      <c r="G117" s="22" t="s">
        <v>156</v>
      </c>
      <c r="H117" s="19" t="s">
        <v>157</v>
      </c>
      <c r="I117" s="22" t="s">
        <v>158</v>
      </c>
      <c r="J117" s="22" t="s">
        <v>11</v>
      </c>
      <c r="K117" s="22" t="s">
        <v>159</v>
      </c>
      <c r="L117" s="19" t="s">
        <v>160</v>
      </c>
      <c r="M117" s="19" t="s">
        <v>161</v>
      </c>
      <c r="N117" s="19" t="s">
        <v>162</v>
      </c>
      <c r="O117" s="19" t="s">
        <v>13</v>
      </c>
      <c r="P117" s="23" t="s">
        <v>163</v>
      </c>
      <c r="Q117" s="19" t="s">
        <v>164</v>
      </c>
      <c r="R117" s="24" t="s">
        <v>165</v>
      </c>
      <c r="S117" s="24" t="s">
        <v>161</v>
      </c>
      <c r="T117" s="25" t="s">
        <v>166</v>
      </c>
      <c r="U117" s="22" t="s">
        <v>167</v>
      </c>
      <c r="AA117"/>
      <c r="AB117"/>
    </row>
    <row r="118" spans="3:28" ht="15.75" customHeight="1">
      <c r="C118" s="26">
        <v>1</v>
      </c>
      <c r="E118" s="18" t="s">
        <v>171</v>
      </c>
      <c r="F118" s="13" t="s">
        <v>172</v>
      </c>
      <c r="G118" s="1">
        <v>1971</v>
      </c>
      <c r="H118" s="27" t="s">
        <v>169</v>
      </c>
      <c r="I118" s="1">
        <f aca="true" t="shared" si="29" ref="I118:I131">2015-G118</f>
        <v>44</v>
      </c>
      <c r="J118" s="1" t="s">
        <v>173</v>
      </c>
      <c r="K118" s="28">
        <v>0.9169</v>
      </c>
      <c r="L118">
        <v>36</v>
      </c>
      <c r="M118" t="s">
        <v>161</v>
      </c>
      <c r="N118">
        <v>40</v>
      </c>
      <c r="O118">
        <f aca="true" t="shared" si="30" ref="O118:O131">L118+N118/60</f>
        <v>36.666666666666664</v>
      </c>
      <c r="P118" s="29">
        <f aca="true" t="shared" si="31" ref="P118:P131">O118*K118</f>
        <v>33.61966666666667</v>
      </c>
      <c r="R118" s="15">
        <f aca="true" t="shared" si="32" ref="R118:R131">INT(P118)</f>
        <v>33</v>
      </c>
      <c r="S118" s="15" t="s">
        <v>161</v>
      </c>
      <c r="T118" s="16">
        <f aca="true" t="shared" si="33" ref="T118:T131">(P118-R118)*60</f>
        <v>37.180000000000035</v>
      </c>
      <c r="U118" s="30">
        <v>13</v>
      </c>
      <c r="AA118"/>
      <c r="AB118"/>
    </row>
    <row r="119" spans="3:28" ht="15.75" customHeight="1">
      <c r="C119" s="26">
        <v>2</v>
      </c>
      <c r="E119" s="18" t="s">
        <v>182</v>
      </c>
      <c r="F119" s="13" t="s">
        <v>177</v>
      </c>
      <c r="G119" s="1">
        <v>1953</v>
      </c>
      <c r="H119" s="27" t="s">
        <v>183</v>
      </c>
      <c r="I119" s="1">
        <f t="shared" si="29"/>
        <v>62</v>
      </c>
      <c r="J119" s="1" t="s">
        <v>184</v>
      </c>
      <c r="K119" s="28">
        <v>0.7902</v>
      </c>
      <c r="L119">
        <v>42</v>
      </c>
      <c r="M119" t="s">
        <v>161</v>
      </c>
      <c r="N119">
        <v>47</v>
      </c>
      <c r="O119">
        <f t="shared" si="30"/>
        <v>42.78333333333333</v>
      </c>
      <c r="P119" s="29">
        <f t="shared" si="31"/>
        <v>33.80739</v>
      </c>
      <c r="R119" s="15">
        <f t="shared" si="32"/>
        <v>33</v>
      </c>
      <c r="S119" s="15" t="s">
        <v>161</v>
      </c>
      <c r="T119" s="16">
        <f t="shared" si="33"/>
        <v>48.44339999999988</v>
      </c>
      <c r="U119" s="30">
        <v>12</v>
      </c>
      <c r="AA119"/>
      <c r="AB119"/>
    </row>
    <row r="120" spans="3:28" ht="15.75" customHeight="1">
      <c r="C120" s="26">
        <v>3</v>
      </c>
      <c r="E120" s="18" t="s">
        <v>176</v>
      </c>
      <c r="F120" t="s">
        <v>177</v>
      </c>
      <c r="G120" s="1">
        <v>1957</v>
      </c>
      <c r="H120" s="27" t="s">
        <v>178</v>
      </c>
      <c r="I120" s="1">
        <f t="shared" si="29"/>
        <v>58</v>
      </c>
      <c r="J120" s="1" t="s">
        <v>170</v>
      </c>
      <c r="K120" s="28">
        <v>0.8184</v>
      </c>
      <c r="L120">
        <v>43</v>
      </c>
      <c r="M120" t="s">
        <v>161</v>
      </c>
      <c r="N120">
        <v>20</v>
      </c>
      <c r="O120">
        <f t="shared" si="30"/>
        <v>43.333333333333336</v>
      </c>
      <c r="P120" s="29">
        <f t="shared" si="31"/>
        <v>35.464000000000006</v>
      </c>
      <c r="R120" s="15">
        <f t="shared" si="32"/>
        <v>35</v>
      </c>
      <c r="S120" s="15" t="s">
        <v>161</v>
      </c>
      <c r="T120" s="16">
        <f t="shared" si="33"/>
        <v>27.840000000000344</v>
      </c>
      <c r="U120" s="30">
        <v>11</v>
      </c>
      <c r="AA120"/>
      <c r="AB120"/>
    </row>
    <row r="121" spans="3:28" ht="15.75" customHeight="1">
      <c r="C121" s="26">
        <v>4</v>
      </c>
      <c r="E121" s="18" t="s">
        <v>25</v>
      </c>
      <c r="F121" s="13" t="s">
        <v>26</v>
      </c>
      <c r="G121" s="1">
        <v>1983</v>
      </c>
      <c r="H121" s="33" t="s">
        <v>186</v>
      </c>
      <c r="I121" s="1">
        <f t="shared" si="29"/>
        <v>32</v>
      </c>
      <c r="K121" s="28">
        <v>0.9922000000000001</v>
      </c>
      <c r="L121">
        <v>36</v>
      </c>
      <c r="M121" t="s">
        <v>161</v>
      </c>
      <c r="N121">
        <v>12</v>
      </c>
      <c r="O121">
        <f t="shared" si="30"/>
        <v>36.2</v>
      </c>
      <c r="P121" s="29">
        <f t="shared" si="31"/>
        <v>35.917640000000006</v>
      </c>
      <c r="R121" s="15">
        <f t="shared" si="32"/>
        <v>35</v>
      </c>
      <c r="S121" s="15" t="s">
        <v>161</v>
      </c>
      <c r="T121" s="16">
        <f t="shared" si="33"/>
        <v>55.05840000000035</v>
      </c>
      <c r="U121" s="30">
        <v>10</v>
      </c>
      <c r="AA121"/>
      <c r="AB121"/>
    </row>
    <row r="122" spans="3:28" ht="15.75" customHeight="1">
      <c r="C122" s="26">
        <v>5</v>
      </c>
      <c r="D122" s="26"/>
      <c r="E122" s="18" t="s">
        <v>180</v>
      </c>
      <c r="F122" t="s">
        <v>32</v>
      </c>
      <c r="G122" s="1">
        <v>1965</v>
      </c>
      <c r="H122" s="27" t="s">
        <v>181</v>
      </c>
      <c r="I122" s="1">
        <f t="shared" si="29"/>
        <v>50</v>
      </c>
      <c r="J122" s="1" t="s">
        <v>170</v>
      </c>
      <c r="K122" s="28">
        <v>0.8747</v>
      </c>
      <c r="L122">
        <v>41</v>
      </c>
      <c r="M122" t="s">
        <v>161</v>
      </c>
      <c r="N122">
        <v>52</v>
      </c>
      <c r="O122">
        <f t="shared" si="30"/>
        <v>41.86666666666667</v>
      </c>
      <c r="P122" s="29">
        <f t="shared" si="31"/>
        <v>36.62077333333333</v>
      </c>
      <c r="R122" s="15">
        <f t="shared" si="32"/>
        <v>36</v>
      </c>
      <c r="S122" s="15" t="s">
        <v>161</v>
      </c>
      <c r="T122" s="16">
        <f t="shared" si="33"/>
        <v>37.24639999999994</v>
      </c>
      <c r="U122" s="30">
        <v>9</v>
      </c>
      <c r="V122" s="31"/>
      <c r="X122" s="26"/>
      <c r="AA122"/>
      <c r="AB122"/>
    </row>
    <row r="123" spans="3:28" ht="15.75" customHeight="1">
      <c r="C123" s="26">
        <v>6</v>
      </c>
      <c r="E123" s="18" t="s">
        <v>191</v>
      </c>
      <c r="F123" s="13" t="s">
        <v>53</v>
      </c>
      <c r="G123" s="1">
        <v>1979</v>
      </c>
      <c r="H123" s="27" t="s">
        <v>175</v>
      </c>
      <c r="I123" s="1">
        <f t="shared" si="29"/>
        <v>36</v>
      </c>
      <c r="K123" s="28">
        <v>0.9729000000000001</v>
      </c>
      <c r="L123">
        <v>39</v>
      </c>
      <c r="M123" t="s">
        <v>161</v>
      </c>
      <c r="N123">
        <v>9</v>
      </c>
      <c r="O123">
        <f t="shared" si="30"/>
        <v>39.15</v>
      </c>
      <c r="P123" s="29">
        <f t="shared" si="31"/>
        <v>38.089035</v>
      </c>
      <c r="R123" s="15">
        <f t="shared" si="32"/>
        <v>38</v>
      </c>
      <c r="S123" s="15" t="s">
        <v>161</v>
      </c>
      <c r="T123" s="16">
        <f t="shared" si="33"/>
        <v>5.342100000000158</v>
      </c>
      <c r="U123" s="30">
        <v>8</v>
      </c>
      <c r="AA123"/>
      <c r="AB123"/>
    </row>
    <row r="124" spans="3:28" ht="15.75" customHeight="1">
      <c r="C124" s="26">
        <v>7</v>
      </c>
      <c r="E124" s="18" t="s">
        <v>188</v>
      </c>
      <c r="F124" s="13" t="s">
        <v>35</v>
      </c>
      <c r="G124" s="1">
        <v>1964</v>
      </c>
      <c r="H124" s="27" t="s">
        <v>169</v>
      </c>
      <c r="I124" s="1">
        <f t="shared" si="29"/>
        <v>51</v>
      </c>
      <c r="J124" s="1" t="s">
        <v>170</v>
      </c>
      <c r="K124" s="28">
        <v>0.8676</v>
      </c>
      <c r="L124">
        <v>44</v>
      </c>
      <c r="M124" t="s">
        <v>161</v>
      </c>
      <c r="N124">
        <v>35</v>
      </c>
      <c r="O124">
        <f t="shared" si="30"/>
        <v>44.583333333333336</v>
      </c>
      <c r="P124" s="29">
        <f t="shared" si="31"/>
        <v>38.6805</v>
      </c>
      <c r="R124" s="15">
        <f t="shared" si="32"/>
        <v>38</v>
      </c>
      <c r="S124" s="15" t="s">
        <v>161</v>
      </c>
      <c r="T124" s="58">
        <f t="shared" si="33"/>
        <v>40.830000000000126</v>
      </c>
      <c r="U124" s="30">
        <v>7</v>
      </c>
      <c r="AA124"/>
      <c r="AB124"/>
    </row>
    <row r="125" spans="3:28" ht="15.75" customHeight="1">
      <c r="C125" s="26">
        <v>8</v>
      </c>
      <c r="E125" s="18" t="s">
        <v>191</v>
      </c>
      <c r="F125" s="13" t="s">
        <v>192</v>
      </c>
      <c r="G125" s="1">
        <v>1962</v>
      </c>
      <c r="H125" s="27" t="s">
        <v>175</v>
      </c>
      <c r="I125" s="1">
        <f t="shared" si="29"/>
        <v>53</v>
      </c>
      <c r="J125" s="1" t="s">
        <v>170</v>
      </c>
      <c r="K125" s="28">
        <v>0.8536</v>
      </c>
      <c r="L125">
        <v>45</v>
      </c>
      <c r="M125" t="s">
        <v>161</v>
      </c>
      <c r="N125">
        <v>19</v>
      </c>
      <c r="O125">
        <f t="shared" si="30"/>
        <v>45.31666666666667</v>
      </c>
      <c r="P125" s="29">
        <f t="shared" si="31"/>
        <v>38.68230666666667</v>
      </c>
      <c r="R125" s="15">
        <f t="shared" si="32"/>
        <v>38</v>
      </c>
      <c r="S125" s="15" t="s">
        <v>161</v>
      </c>
      <c r="T125" s="58">
        <f t="shared" si="33"/>
        <v>40.938400000000144</v>
      </c>
      <c r="U125" s="30">
        <v>6</v>
      </c>
      <c r="AA125"/>
      <c r="AB125"/>
    </row>
    <row r="126" spans="3:28" ht="15.75" customHeight="1">
      <c r="C126" s="26">
        <v>9</v>
      </c>
      <c r="E126" s="18" t="s">
        <v>203</v>
      </c>
      <c r="F126" s="13" t="s">
        <v>117</v>
      </c>
      <c r="G126" s="1">
        <v>1966</v>
      </c>
      <c r="H126" s="34" t="s">
        <v>204</v>
      </c>
      <c r="I126" s="1">
        <f t="shared" si="29"/>
        <v>49</v>
      </c>
      <c r="J126" s="32" t="s">
        <v>173</v>
      </c>
      <c r="K126" s="28">
        <v>0.8817</v>
      </c>
      <c r="L126">
        <v>48</v>
      </c>
      <c r="M126" t="s">
        <v>161</v>
      </c>
      <c r="N126">
        <v>21</v>
      </c>
      <c r="O126">
        <f t="shared" si="30"/>
        <v>48.35</v>
      </c>
      <c r="P126" s="29">
        <f t="shared" si="31"/>
        <v>42.630195</v>
      </c>
      <c r="R126" s="15">
        <f t="shared" si="32"/>
        <v>42</v>
      </c>
      <c r="S126" s="15" t="s">
        <v>161</v>
      </c>
      <c r="T126" s="16">
        <f t="shared" si="33"/>
        <v>37.81170000000003</v>
      </c>
      <c r="U126" s="30">
        <v>5</v>
      </c>
      <c r="AA126"/>
      <c r="AB126"/>
    </row>
    <row r="127" spans="3:28" ht="15.75" customHeight="1">
      <c r="C127" s="26">
        <v>10</v>
      </c>
      <c r="D127" s="26"/>
      <c r="E127" s="18" t="s">
        <v>198</v>
      </c>
      <c r="F127" t="s">
        <v>199</v>
      </c>
      <c r="G127" s="1">
        <v>1959</v>
      </c>
      <c r="H127" s="27" t="s">
        <v>200</v>
      </c>
      <c r="I127" s="1">
        <f t="shared" si="29"/>
        <v>56</v>
      </c>
      <c r="J127" s="32" t="s">
        <v>170</v>
      </c>
      <c r="K127" s="28">
        <v>0.8324</v>
      </c>
      <c r="L127">
        <v>51</v>
      </c>
      <c r="M127" t="s">
        <v>161</v>
      </c>
      <c r="N127">
        <v>23</v>
      </c>
      <c r="O127">
        <f t="shared" si="30"/>
        <v>51.38333333333333</v>
      </c>
      <c r="P127" s="29">
        <f t="shared" si="31"/>
        <v>42.77148666666667</v>
      </c>
      <c r="R127" s="15">
        <f t="shared" si="32"/>
        <v>42</v>
      </c>
      <c r="S127" s="15" t="s">
        <v>161</v>
      </c>
      <c r="T127" s="16">
        <f t="shared" si="33"/>
        <v>46.28920000000008</v>
      </c>
      <c r="U127" s="30">
        <v>4</v>
      </c>
      <c r="AA127"/>
      <c r="AB127"/>
    </row>
    <row r="128" spans="3:28" ht="15.75" customHeight="1">
      <c r="C128" s="26">
        <v>11</v>
      </c>
      <c r="E128" s="18" t="s">
        <v>208</v>
      </c>
      <c r="F128" s="13" t="s">
        <v>29</v>
      </c>
      <c r="G128" s="1">
        <v>1972</v>
      </c>
      <c r="H128" s="27" t="s">
        <v>175</v>
      </c>
      <c r="I128" s="1">
        <f t="shared" si="29"/>
        <v>43</v>
      </c>
      <c r="J128" s="1" t="s">
        <v>173</v>
      </c>
      <c r="K128" s="28">
        <v>0.924</v>
      </c>
      <c r="L128">
        <v>47</v>
      </c>
      <c r="M128" t="s">
        <v>161</v>
      </c>
      <c r="N128">
        <v>22</v>
      </c>
      <c r="O128">
        <f t="shared" si="30"/>
        <v>47.36666666666667</v>
      </c>
      <c r="P128" s="29">
        <f t="shared" si="31"/>
        <v>43.7668</v>
      </c>
      <c r="R128" s="15">
        <f t="shared" si="32"/>
        <v>43</v>
      </c>
      <c r="S128" s="15" t="s">
        <v>161</v>
      </c>
      <c r="T128" s="16">
        <f t="shared" si="33"/>
        <v>46.00800000000021</v>
      </c>
      <c r="U128" s="30">
        <v>3</v>
      </c>
      <c r="AA128"/>
      <c r="AB128"/>
    </row>
    <row r="129" spans="3:28" ht="15.75" customHeight="1">
      <c r="C129" s="37">
        <v>12</v>
      </c>
      <c r="D129" s="37"/>
      <c r="E129" s="38" t="s">
        <v>209</v>
      </c>
      <c r="F129" s="37" t="s">
        <v>210</v>
      </c>
      <c r="G129" s="39">
        <v>1975</v>
      </c>
      <c r="H129" s="40" t="s">
        <v>211</v>
      </c>
      <c r="I129" s="39">
        <f t="shared" si="29"/>
        <v>40</v>
      </c>
      <c r="J129" s="39" t="s">
        <v>173</v>
      </c>
      <c r="K129" s="41">
        <v>0.9451</v>
      </c>
      <c r="L129" s="37">
        <v>48</v>
      </c>
      <c r="M129" s="37" t="s">
        <v>161</v>
      </c>
      <c r="N129" s="37">
        <v>30</v>
      </c>
      <c r="O129" s="37">
        <f t="shared" si="30"/>
        <v>48.5</v>
      </c>
      <c r="P129" s="42">
        <f t="shared" si="31"/>
        <v>45.83735</v>
      </c>
      <c r="Q129" s="37"/>
      <c r="R129" s="43">
        <f t="shared" si="32"/>
        <v>45</v>
      </c>
      <c r="S129" s="43" t="s">
        <v>161</v>
      </c>
      <c r="T129" s="44">
        <f t="shared" si="33"/>
        <v>50.24100000000004</v>
      </c>
      <c r="U129" s="39">
        <v>2</v>
      </c>
      <c r="AA129"/>
      <c r="AB129"/>
    </row>
    <row r="130" spans="1:28" ht="15.75" customHeight="1">
      <c r="A130" s="26"/>
      <c r="B130" s="26"/>
      <c r="C130" s="26">
        <v>1</v>
      </c>
      <c r="E130" s="18" t="s">
        <v>224</v>
      </c>
      <c r="F130" t="s">
        <v>225</v>
      </c>
      <c r="G130" s="1">
        <v>1971</v>
      </c>
      <c r="H130" s="27" t="s">
        <v>169</v>
      </c>
      <c r="I130" s="1">
        <f t="shared" si="29"/>
        <v>44</v>
      </c>
      <c r="J130" s="1" t="s">
        <v>226</v>
      </c>
      <c r="K130" s="28">
        <v>0.9355</v>
      </c>
      <c r="L130">
        <v>43</v>
      </c>
      <c r="M130" t="s">
        <v>161</v>
      </c>
      <c r="N130" s="45">
        <v>50</v>
      </c>
      <c r="O130">
        <f t="shared" si="30"/>
        <v>43.833333333333336</v>
      </c>
      <c r="P130" s="29">
        <f t="shared" si="31"/>
        <v>41.006083333333336</v>
      </c>
      <c r="R130" s="15">
        <f t="shared" si="32"/>
        <v>41</v>
      </c>
      <c r="S130" s="15" t="s">
        <v>161</v>
      </c>
      <c r="T130" s="16">
        <f t="shared" si="33"/>
        <v>0.3650000000001796</v>
      </c>
      <c r="U130" s="30">
        <v>3</v>
      </c>
      <c r="W130" s="26"/>
      <c r="X130" s="26"/>
      <c r="AA130"/>
      <c r="AB130"/>
    </row>
    <row r="131" spans="3:28" ht="15.75" customHeight="1">
      <c r="C131" s="26">
        <v>2</v>
      </c>
      <c r="E131" s="52" t="s">
        <v>252</v>
      </c>
      <c r="F131" t="s">
        <v>253</v>
      </c>
      <c r="G131" s="1">
        <v>1968</v>
      </c>
      <c r="H131" s="27"/>
      <c r="I131" s="1">
        <f t="shared" si="29"/>
        <v>47</v>
      </c>
      <c r="J131" s="1" t="s">
        <v>226</v>
      </c>
      <c r="K131" s="28">
        <v>0.9071</v>
      </c>
      <c r="L131">
        <v>50</v>
      </c>
      <c r="M131" t="s">
        <v>161</v>
      </c>
      <c r="N131">
        <v>19</v>
      </c>
      <c r="O131">
        <f t="shared" si="30"/>
        <v>50.31666666666667</v>
      </c>
      <c r="P131" s="29">
        <f t="shared" si="31"/>
        <v>45.642248333333335</v>
      </c>
      <c r="R131" s="15">
        <f t="shared" si="32"/>
        <v>45</v>
      </c>
      <c r="S131" s="15" t="s">
        <v>161</v>
      </c>
      <c r="T131" s="16">
        <f t="shared" si="33"/>
        <v>38.53490000000008</v>
      </c>
      <c r="U131" s="30">
        <v>2</v>
      </c>
      <c r="V131" s="31"/>
      <c r="AA131"/>
      <c r="AB131"/>
    </row>
    <row r="132" spans="3:28" ht="15.75" customHeight="1">
      <c r="C132" s="26"/>
      <c r="E132" s="18"/>
      <c r="H132" s="27"/>
      <c r="K132" s="28"/>
      <c r="P132" s="29"/>
      <c r="U132" s="30"/>
      <c r="AA132"/>
      <c r="AB132"/>
    </row>
    <row r="133" spans="5:28" ht="12.75" customHeight="1">
      <c r="E133" s="17">
        <v>6</v>
      </c>
      <c r="H133" s="18" t="s">
        <v>266</v>
      </c>
      <c r="AA133"/>
      <c r="AB133"/>
    </row>
    <row r="134" spans="27:28" ht="9" customHeight="1">
      <c r="AA134"/>
      <c r="AB134"/>
    </row>
    <row r="135" spans="3:28" ht="15.75" customHeight="1">
      <c r="C135" s="19"/>
      <c r="D135" s="19"/>
      <c r="E135" s="20" t="s">
        <v>154</v>
      </c>
      <c r="F135" s="21" t="s">
        <v>155</v>
      </c>
      <c r="G135" s="22" t="s">
        <v>156</v>
      </c>
      <c r="H135" s="19" t="s">
        <v>157</v>
      </c>
      <c r="I135" s="22" t="s">
        <v>158</v>
      </c>
      <c r="J135" s="22" t="s">
        <v>11</v>
      </c>
      <c r="K135" s="22" t="s">
        <v>159</v>
      </c>
      <c r="L135" s="19" t="s">
        <v>160</v>
      </c>
      <c r="M135" s="19" t="s">
        <v>161</v>
      </c>
      <c r="N135" s="19" t="s">
        <v>162</v>
      </c>
      <c r="O135" s="19" t="s">
        <v>13</v>
      </c>
      <c r="P135" s="23" t="s">
        <v>163</v>
      </c>
      <c r="Q135" s="19" t="s">
        <v>164</v>
      </c>
      <c r="R135" s="24" t="s">
        <v>165</v>
      </c>
      <c r="S135" s="24" t="s">
        <v>161</v>
      </c>
      <c r="T135" s="25" t="s">
        <v>166</v>
      </c>
      <c r="U135" s="22" t="s">
        <v>167</v>
      </c>
      <c r="AA135"/>
      <c r="AB135"/>
    </row>
    <row r="136" spans="3:28" ht="15.75" customHeight="1">
      <c r="C136" s="26">
        <v>1</v>
      </c>
      <c r="E136" s="18" t="s">
        <v>182</v>
      </c>
      <c r="F136" s="13" t="s">
        <v>177</v>
      </c>
      <c r="G136" s="1">
        <v>1953</v>
      </c>
      <c r="H136" s="27" t="s">
        <v>183</v>
      </c>
      <c r="I136" s="1">
        <f aca="true" t="shared" si="34" ref="I136:I149">2015-G136</f>
        <v>62</v>
      </c>
      <c r="J136" s="1" t="s">
        <v>184</v>
      </c>
      <c r="K136" s="28">
        <v>0.7902</v>
      </c>
      <c r="L136">
        <v>42</v>
      </c>
      <c r="M136" t="s">
        <v>161</v>
      </c>
      <c r="N136">
        <v>59</v>
      </c>
      <c r="O136">
        <f aca="true" t="shared" si="35" ref="O136:O147">L136+N136/60</f>
        <v>42.983333333333334</v>
      </c>
      <c r="P136" s="29">
        <f aca="true" t="shared" si="36" ref="P136:P147">O136*K136</f>
        <v>33.96543</v>
      </c>
      <c r="R136" s="15">
        <f aca="true" t="shared" si="37" ref="R136:R147">INT(P136)</f>
        <v>33</v>
      </c>
      <c r="S136" s="15" t="s">
        <v>161</v>
      </c>
      <c r="T136" s="16">
        <f aca="true" t="shared" si="38" ref="T136:T147">(P136-R136)*60</f>
        <v>57.92579999999987</v>
      </c>
      <c r="U136" s="30">
        <v>14</v>
      </c>
      <c r="AA136"/>
      <c r="AB136"/>
    </row>
    <row r="137" spans="3:28" ht="15.75" customHeight="1">
      <c r="C137" s="26">
        <v>2</v>
      </c>
      <c r="E137" s="18" t="s">
        <v>171</v>
      </c>
      <c r="F137" s="13" t="s">
        <v>172</v>
      </c>
      <c r="G137" s="1">
        <v>1971</v>
      </c>
      <c r="H137" s="27" t="s">
        <v>169</v>
      </c>
      <c r="I137" s="1">
        <f t="shared" si="34"/>
        <v>44</v>
      </c>
      <c r="J137" s="1" t="s">
        <v>173</v>
      </c>
      <c r="K137" s="28">
        <v>0.9169</v>
      </c>
      <c r="L137">
        <v>37</v>
      </c>
      <c r="M137" t="s">
        <v>161</v>
      </c>
      <c r="N137">
        <v>8</v>
      </c>
      <c r="O137">
        <f t="shared" si="35"/>
        <v>37.13333333333333</v>
      </c>
      <c r="P137" s="29">
        <f t="shared" si="36"/>
        <v>34.04755333333333</v>
      </c>
      <c r="R137" s="15">
        <f t="shared" si="37"/>
        <v>34</v>
      </c>
      <c r="S137" s="15" t="s">
        <v>161</v>
      </c>
      <c r="T137" s="16">
        <f t="shared" si="38"/>
        <v>2.853199999999987</v>
      </c>
      <c r="U137" s="30">
        <v>13</v>
      </c>
      <c r="AA137"/>
      <c r="AB137"/>
    </row>
    <row r="138" spans="3:28" ht="15.75" customHeight="1">
      <c r="C138" s="26">
        <v>3</v>
      </c>
      <c r="E138" s="18" t="s">
        <v>176</v>
      </c>
      <c r="F138" t="s">
        <v>177</v>
      </c>
      <c r="G138" s="1">
        <v>1957</v>
      </c>
      <c r="H138" s="27" t="s">
        <v>178</v>
      </c>
      <c r="I138" s="1">
        <f t="shared" si="34"/>
        <v>58</v>
      </c>
      <c r="J138" s="1" t="s">
        <v>170</v>
      </c>
      <c r="K138" s="28">
        <v>0.8184</v>
      </c>
      <c r="L138">
        <v>43</v>
      </c>
      <c r="M138" t="s">
        <v>161</v>
      </c>
      <c r="N138">
        <v>47</v>
      </c>
      <c r="O138">
        <f t="shared" si="35"/>
        <v>43.78333333333333</v>
      </c>
      <c r="P138" s="29">
        <f t="shared" si="36"/>
        <v>35.83228</v>
      </c>
      <c r="R138" s="15">
        <f t="shared" si="37"/>
        <v>35</v>
      </c>
      <c r="S138" s="15" t="s">
        <v>161</v>
      </c>
      <c r="T138" s="16">
        <f t="shared" si="38"/>
        <v>49.936799999999835</v>
      </c>
      <c r="U138" s="30">
        <v>12</v>
      </c>
      <c r="AA138"/>
      <c r="AB138"/>
    </row>
    <row r="139" spans="3:28" ht="15.75" customHeight="1">
      <c r="C139" s="26">
        <v>4</v>
      </c>
      <c r="D139" s="26"/>
      <c r="E139" s="18" t="s">
        <v>180</v>
      </c>
      <c r="F139" t="s">
        <v>32</v>
      </c>
      <c r="G139" s="1">
        <v>1965</v>
      </c>
      <c r="H139" s="27" t="s">
        <v>181</v>
      </c>
      <c r="I139" s="1">
        <f t="shared" si="34"/>
        <v>50</v>
      </c>
      <c r="J139" s="1" t="s">
        <v>170</v>
      </c>
      <c r="K139" s="28">
        <v>0.8747</v>
      </c>
      <c r="L139">
        <v>41</v>
      </c>
      <c r="M139" t="s">
        <v>161</v>
      </c>
      <c r="N139">
        <v>59</v>
      </c>
      <c r="O139">
        <f t="shared" si="35"/>
        <v>41.983333333333334</v>
      </c>
      <c r="P139" s="29">
        <f t="shared" si="36"/>
        <v>36.72282166666667</v>
      </c>
      <c r="R139" s="15">
        <f t="shared" si="37"/>
        <v>36</v>
      </c>
      <c r="S139" s="15" t="s">
        <v>161</v>
      </c>
      <c r="T139" s="16">
        <f t="shared" si="38"/>
        <v>43.369300000000095</v>
      </c>
      <c r="U139" s="30">
        <v>11</v>
      </c>
      <c r="V139" s="31"/>
      <c r="X139" s="26"/>
      <c r="AA139"/>
      <c r="AB139"/>
    </row>
    <row r="140" spans="3:28" ht="15.75" customHeight="1">
      <c r="C140" s="26">
        <v>5</v>
      </c>
      <c r="D140" s="26"/>
      <c r="E140" s="18" t="s">
        <v>189</v>
      </c>
      <c r="F140" s="13" t="s">
        <v>190</v>
      </c>
      <c r="G140" s="1">
        <v>1967</v>
      </c>
      <c r="H140" s="27" t="s">
        <v>169</v>
      </c>
      <c r="I140" s="1">
        <f t="shared" si="34"/>
        <v>48</v>
      </c>
      <c r="J140" s="1" t="s">
        <v>173</v>
      </c>
      <c r="K140" s="28">
        <v>0.8888</v>
      </c>
      <c r="L140">
        <v>43</v>
      </c>
      <c r="M140" t="s">
        <v>161</v>
      </c>
      <c r="N140">
        <v>6</v>
      </c>
      <c r="O140">
        <f t="shared" si="35"/>
        <v>43.1</v>
      </c>
      <c r="P140" s="29">
        <f t="shared" si="36"/>
        <v>38.307280000000006</v>
      </c>
      <c r="R140" s="15">
        <f t="shared" si="37"/>
        <v>38</v>
      </c>
      <c r="S140" s="15" t="s">
        <v>161</v>
      </c>
      <c r="T140" s="16">
        <f t="shared" si="38"/>
        <v>18.436800000000346</v>
      </c>
      <c r="U140" s="30">
        <v>10</v>
      </c>
      <c r="V140" s="31"/>
      <c r="X140" s="26"/>
      <c r="AA140"/>
      <c r="AB140"/>
    </row>
    <row r="141" spans="3:28" ht="15.75" customHeight="1">
      <c r="C141" s="26">
        <v>6</v>
      </c>
      <c r="D141" s="26"/>
      <c r="E141" s="18" t="s">
        <v>198</v>
      </c>
      <c r="F141" t="s">
        <v>199</v>
      </c>
      <c r="G141" s="1">
        <v>1959</v>
      </c>
      <c r="H141" s="27" t="s">
        <v>200</v>
      </c>
      <c r="I141" s="1">
        <f t="shared" si="34"/>
        <v>56</v>
      </c>
      <c r="J141" s="32" t="s">
        <v>170</v>
      </c>
      <c r="K141" s="28">
        <v>0.8324</v>
      </c>
      <c r="L141">
        <v>50</v>
      </c>
      <c r="M141" t="s">
        <v>161</v>
      </c>
      <c r="N141">
        <v>10</v>
      </c>
      <c r="O141">
        <f t="shared" si="35"/>
        <v>50.166666666666664</v>
      </c>
      <c r="P141" s="29">
        <f t="shared" si="36"/>
        <v>41.75873333333333</v>
      </c>
      <c r="R141" s="15">
        <f t="shared" si="37"/>
        <v>41</v>
      </c>
      <c r="S141" s="15" t="s">
        <v>161</v>
      </c>
      <c r="T141" s="16">
        <f t="shared" si="38"/>
        <v>45.523999999999916</v>
      </c>
      <c r="U141" s="30">
        <v>9</v>
      </c>
      <c r="AA141"/>
      <c r="AB141"/>
    </row>
    <row r="142" spans="3:28" ht="15.75" customHeight="1">
      <c r="C142" s="26">
        <v>7</v>
      </c>
      <c r="E142" s="18" t="s">
        <v>196</v>
      </c>
      <c r="F142" s="13" t="s">
        <v>117</v>
      </c>
      <c r="G142" s="1">
        <v>1948</v>
      </c>
      <c r="H142" s="27" t="s">
        <v>175</v>
      </c>
      <c r="I142" s="1">
        <f t="shared" si="34"/>
        <v>67</v>
      </c>
      <c r="J142" s="1" t="s">
        <v>184</v>
      </c>
      <c r="K142" s="28">
        <v>0.755</v>
      </c>
      <c r="L142">
        <v>55</v>
      </c>
      <c r="M142" t="s">
        <v>161</v>
      </c>
      <c r="N142">
        <v>26</v>
      </c>
      <c r="O142">
        <f t="shared" si="35"/>
        <v>55.43333333333333</v>
      </c>
      <c r="P142" s="29">
        <f t="shared" si="36"/>
        <v>41.85216666666666</v>
      </c>
      <c r="R142" s="15">
        <f t="shared" si="37"/>
        <v>41</v>
      </c>
      <c r="S142" s="15" t="s">
        <v>161</v>
      </c>
      <c r="T142" s="16">
        <f t="shared" si="38"/>
        <v>51.12999999999971</v>
      </c>
      <c r="U142" s="30">
        <v>8</v>
      </c>
      <c r="AA142"/>
      <c r="AB142"/>
    </row>
    <row r="143" spans="3:28" ht="15.75" customHeight="1">
      <c r="C143" s="26">
        <v>8</v>
      </c>
      <c r="E143" s="18" t="s">
        <v>203</v>
      </c>
      <c r="F143" s="13" t="s">
        <v>117</v>
      </c>
      <c r="G143" s="1">
        <v>1966</v>
      </c>
      <c r="H143" s="34" t="s">
        <v>204</v>
      </c>
      <c r="I143" s="1">
        <f t="shared" si="34"/>
        <v>49</v>
      </c>
      <c r="J143" s="32" t="s">
        <v>173</v>
      </c>
      <c r="K143" s="28">
        <v>0.8817</v>
      </c>
      <c r="L143">
        <v>48</v>
      </c>
      <c r="M143" t="s">
        <v>161</v>
      </c>
      <c r="N143">
        <v>1</v>
      </c>
      <c r="O143">
        <f t="shared" si="35"/>
        <v>48.016666666666666</v>
      </c>
      <c r="P143" s="29">
        <f t="shared" si="36"/>
        <v>42.336295</v>
      </c>
      <c r="R143" s="15">
        <f t="shared" si="37"/>
        <v>42</v>
      </c>
      <c r="S143" s="15" t="s">
        <v>161</v>
      </c>
      <c r="T143" s="16">
        <f t="shared" si="38"/>
        <v>20.177699999999987</v>
      </c>
      <c r="U143" s="30">
        <v>7</v>
      </c>
      <c r="AA143"/>
      <c r="AB143"/>
    </row>
    <row r="144" spans="3:28" ht="15.75" customHeight="1">
      <c r="C144" s="26">
        <v>9</v>
      </c>
      <c r="D144" s="26"/>
      <c r="E144" s="18" t="s">
        <v>205</v>
      </c>
      <c r="F144" t="s">
        <v>206</v>
      </c>
      <c r="G144" s="1">
        <v>1958</v>
      </c>
      <c r="H144" s="27" t="s">
        <v>207</v>
      </c>
      <c r="I144" s="1">
        <f t="shared" si="34"/>
        <v>57</v>
      </c>
      <c r="J144" s="32" t="s">
        <v>170</v>
      </c>
      <c r="K144" s="28">
        <v>0.8254</v>
      </c>
      <c r="L144">
        <v>52</v>
      </c>
      <c r="M144" t="s">
        <v>161</v>
      </c>
      <c r="N144">
        <v>17</v>
      </c>
      <c r="O144">
        <f t="shared" si="35"/>
        <v>52.28333333333333</v>
      </c>
      <c r="P144" s="29">
        <f t="shared" si="36"/>
        <v>43.15466333333333</v>
      </c>
      <c r="R144" s="15">
        <f t="shared" si="37"/>
        <v>43</v>
      </c>
      <c r="S144" s="15" t="s">
        <v>161</v>
      </c>
      <c r="T144" s="16">
        <f t="shared" si="38"/>
        <v>9.27979999999991</v>
      </c>
      <c r="U144" s="30">
        <v>6</v>
      </c>
      <c r="AA144"/>
      <c r="AB144"/>
    </row>
    <row r="145" spans="3:28" ht="15.75" customHeight="1">
      <c r="C145" s="26">
        <v>10</v>
      </c>
      <c r="D145" s="26"/>
      <c r="E145" s="36" t="s">
        <v>209</v>
      </c>
      <c r="F145" s="26" t="s">
        <v>210</v>
      </c>
      <c r="G145" s="30">
        <v>1975</v>
      </c>
      <c r="H145" s="34" t="s">
        <v>211</v>
      </c>
      <c r="I145" s="30">
        <f t="shared" si="34"/>
        <v>40</v>
      </c>
      <c r="J145" s="30" t="s">
        <v>173</v>
      </c>
      <c r="K145" s="54">
        <v>0.9451</v>
      </c>
      <c r="L145" s="26">
        <v>45</v>
      </c>
      <c r="M145" s="26" t="s">
        <v>161</v>
      </c>
      <c r="N145" s="26">
        <v>47</v>
      </c>
      <c r="O145" s="26">
        <f t="shared" si="35"/>
        <v>45.78333333333333</v>
      </c>
      <c r="P145" s="55">
        <f t="shared" si="36"/>
        <v>43.269828333333336</v>
      </c>
      <c r="Q145" s="26"/>
      <c r="R145" s="56">
        <f t="shared" si="37"/>
        <v>43</v>
      </c>
      <c r="S145" s="56" t="s">
        <v>161</v>
      </c>
      <c r="T145" s="57">
        <f t="shared" si="38"/>
        <v>16.189700000000187</v>
      </c>
      <c r="U145" s="30">
        <v>5</v>
      </c>
      <c r="AA145"/>
      <c r="AB145"/>
    </row>
    <row r="146" spans="3:28" ht="15.75" customHeight="1">
      <c r="C146" s="26">
        <v>11</v>
      </c>
      <c r="E146" s="18" t="s">
        <v>202</v>
      </c>
      <c r="F146" s="13" t="s">
        <v>50</v>
      </c>
      <c r="G146" s="1">
        <v>1988</v>
      </c>
      <c r="H146" s="27" t="s">
        <v>169</v>
      </c>
      <c r="I146" s="1">
        <f t="shared" si="34"/>
        <v>27</v>
      </c>
      <c r="K146" s="28">
        <v>1</v>
      </c>
      <c r="L146">
        <v>43</v>
      </c>
      <c r="M146" t="s">
        <v>161</v>
      </c>
      <c r="N146">
        <v>45</v>
      </c>
      <c r="O146">
        <f t="shared" si="35"/>
        <v>43.75</v>
      </c>
      <c r="P146" s="29">
        <f t="shared" si="36"/>
        <v>43.75</v>
      </c>
      <c r="R146" s="15">
        <f t="shared" si="37"/>
        <v>43</v>
      </c>
      <c r="S146" s="15" t="s">
        <v>161</v>
      </c>
      <c r="T146" s="16">
        <f t="shared" si="38"/>
        <v>45</v>
      </c>
      <c r="U146" s="30">
        <v>4</v>
      </c>
      <c r="AA146"/>
      <c r="AB146"/>
    </row>
    <row r="147" spans="3:28" ht="15.75" customHeight="1">
      <c r="C147" s="26">
        <v>12</v>
      </c>
      <c r="E147" s="18" t="s">
        <v>214</v>
      </c>
      <c r="F147" s="13" t="s">
        <v>15</v>
      </c>
      <c r="G147" s="1">
        <v>1952</v>
      </c>
      <c r="H147" s="27" t="s">
        <v>175</v>
      </c>
      <c r="I147" s="1">
        <f t="shared" si="34"/>
        <v>63</v>
      </c>
      <c r="J147" s="30" t="s">
        <v>184</v>
      </c>
      <c r="K147" s="28">
        <v>0.7832</v>
      </c>
      <c r="L147">
        <v>59</v>
      </c>
      <c r="M147" t="s">
        <v>161</v>
      </c>
      <c r="N147">
        <v>33</v>
      </c>
      <c r="O147">
        <f t="shared" si="35"/>
        <v>59.55</v>
      </c>
      <c r="P147" s="29">
        <f t="shared" si="36"/>
        <v>46.639559999999996</v>
      </c>
      <c r="R147" s="15">
        <f t="shared" si="37"/>
        <v>46</v>
      </c>
      <c r="S147" s="15" t="s">
        <v>161</v>
      </c>
      <c r="T147" s="16">
        <f t="shared" si="38"/>
        <v>38.373599999999755</v>
      </c>
      <c r="U147" s="30">
        <v>3</v>
      </c>
      <c r="AA147"/>
      <c r="AB147"/>
    </row>
    <row r="148" spans="3:28" ht="15.75" customHeight="1">
      <c r="C148" s="37"/>
      <c r="D148" s="37"/>
      <c r="E148" s="38" t="s">
        <v>221</v>
      </c>
      <c r="F148" s="37" t="s">
        <v>206</v>
      </c>
      <c r="G148" s="39">
        <v>1938</v>
      </c>
      <c r="H148" s="40" t="s">
        <v>175</v>
      </c>
      <c r="I148" s="39">
        <f t="shared" si="34"/>
        <v>77</v>
      </c>
      <c r="J148" s="39" t="s">
        <v>222</v>
      </c>
      <c r="K148" s="41">
        <v>0.6559</v>
      </c>
      <c r="L148" s="37"/>
      <c r="M148" s="37" t="s">
        <v>245</v>
      </c>
      <c r="N148" s="37"/>
      <c r="O148" s="37"/>
      <c r="P148" s="42"/>
      <c r="Q148" s="37"/>
      <c r="R148" s="43"/>
      <c r="S148" s="43" t="s">
        <v>245</v>
      </c>
      <c r="T148" s="44"/>
      <c r="U148" s="39">
        <v>0</v>
      </c>
      <c r="AA148"/>
      <c r="AB148"/>
    </row>
    <row r="149" spans="3:28" ht="15.75" customHeight="1">
      <c r="C149" s="45">
        <v>1</v>
      </c>
      <c r="E149" s="18" t="s">
        <v>227</v>
      </c>
      <c r="F149" t="s">
        <v>228</v>
      </c>
      <c r="G149" s="1">
        <v>1965</v>
      </c>
      <c r="H149" s="27" t="s">
        <v>169</v>
      </c>
      <c r="I149" s="1">
        <f t="shared" si="34"/>
        <v>50</v>
      </c>
      <c r="J149" s="1" t="s">
        <v>226</v>
      </c>
      <c r="K149" s="28">
        <v>0.8747</v>
      </c>
      <c r="L149">
        <v>55</v>
      </c>
      <c r="M149" t="s">
        <v>161</v>
      </c>
      <c r="N149" s="45">
        <v>33</v>
      </c>
      <c r="O149">
        <f>L149+N149/60</f>
        <v>55.55</v>
      </c>
      <c r="P149" s="29">
        <f>O149*K149</f>
        <v>48.589585</v>
      </c>
      <c r="R149" s="15">
        <f>INT(P149)</f>
        <v>48</v>
      </c>
      <c r="T149" s="16">
        <f>(P149-R149)*60</f>
        <v>35.375099999999975</v>
      </c>
      <c r="U149" s="30">
        <v>15</v>
      </c>
      <c r="AA149"/>
      <c r="AB149"/>
    </row>
    <row r="150" spans="5:21" s="26" customFormat="1" ht="15.75" customHeight="1">
      <c r="E150" s="59"/>
      <c r="F150" s="60"/>
      <c r="G150" s="30"/>
      <c r="H150" s="36"/>
      <c r="I150" s="30"/>
      <c r="J150" s="30"/>
      <c r="K150" s="30"/>
      <c r="P150" s="61"/>
      <c r="R150" s="56"/>
      <c r="S150" s="56"/>
      <c r="T150" s="57"/>
      <c r="U150" s="30"/>
    </row>
    <row r="151" spans="5:28" ht="12.75" customHeight="1">
      <c r="E151" s="17">
        <v>7</v>
      </c>
      <c r="H151" s="18" t="s">
        <v>267</v>
      </c>
      <c r="AA151"/>
      <c r="AB151"/>
    </row>
    <row r="152" spans="27:28" ht="9" customHeight="1">
      <c r="AA152"/>
      <c r="AB152"/>
    </row>
    <row r="153" spans="3:28" ht="15.75" customHeight="1">
      <c r="C153" s="19"/>
      <c r="D153" s="19"/>
      <c r="E153" s="20" t="s">
        <v>154</v>
      </c>
      <c r="F153" s="21" t="s">
        <v>155</v>
      </c>
      <c r="G153" s="22" t="s">
        <v>156</v>
      </c>
      <c r="H153" s="19" t="s">
        <v>157</v>
      </c>
      <c r="I153" s="22" t="s">
        <v>158</v>
      </c>
      <c r="J153" s="22" t="s">
        <v>11</v>
      </c>
      <c r="K153" s="22" t="s">
        <v>159</v>
      </c>
      <c r="L153" s="19" t="s">
        <v>160</v>
      </c>
      <c r="M153" s="19" t="s">
        <v>161</v>
      </c>
      <c r="N153" s="19" t="s">
        <v>162</v>
      </c>
      <c r="O153" s="19" t="s">
        <v>13</v>
      </c>
      <c r="P153" s="23" t="s">
        <v>163</v>
      </c>
      <c r="Q153" s="19" t="s">
        <v>164</v>
      </c>
      <c r="R153" s="24" t="s">
        <v>165</v>
      </c>
      <c r="S153" s="24" t="s">
        <v>161</v>
      </c>
      <c r="T153" s="25" t="s">
        <v>166</v>
      </c>
      <c r="U153" s="22" t="s">
        <v>167</v>
      </c>
      <c r="AA153"/>
      <c r="AB153"/>
    </row>
    <row r="154" spans="3:28" ht="15.75" customHeight="1">
      <c r="C154" s="26">
        <v>1</v>
      </c>
      <c r="E154" s="18" t="s">
        <v>171</v>
      </c>
      <c r="F154" s="13" t="s">
        <v>172</v>
      </c>
      <c r="G154" s="1">
        <v>1971</v>
      </c>
      <c r="H154" s="27" t="s">
        <v>169</v>
      </c>
      <c r="I154" s="1">
        <f aca="true" t="shared" si="39" ref="I154:I167">2015-G154</f>
        <v>44</v>
      </c>
      <c r="J154" s="1" t="s">
        <v>173</v>
      </c>
      <c r="K154" s="28">
        <v>0.9169</v>
      </c>
      <c r="L154">
        <v>37</v>
      </c>
      <c r="M154" t="s">
        <v>161</v>
      </c>
      <c r="N154">
        <v>15</v>
      </c>
      <c r="O154">
        <f aca="true" t="shared" si="40" ref="O154:O167">L154+N154/60</f>
        <v>37.25</v>
      </c>
      <c r="P154" s="29">
        <f aca="true" t="shared" si="41" ref="P154:P167">O154*K154</f>
        <v>34.154525</v>
      </c>
      <c r="R154" s="15">
        <f aca="true" t="shared" si="42" ref="R154:R167">INT(P154)</f>
        <v>34</v>
      </c>
      <c r="S154" s="15" t="s">
        <v>161</v>
      </c>
      <c r="T154" s="16">
        <f aca="true" t="shared" si="43" ref="T154:T167">(P154-R154)*60</f>
        <v>9.271499999999975</v>
      </c>
      <c r="U154" s="30">
        <v>11</v>
      </c>
      <c r="AA154"/>
      <c r="AB154"/>
    </row>
    <row r="155" spans="3:28" ht="15.75" customHeight="1">
      <c r="C155" s="26">
        <v>2</v>
      </c>
      <c r="E155" s="18" t="s">
        <v>182</v>
      </c>
      <c r="F155" s="13" t="s">
        <v>177</v>
      </c>
      <c r="G155" s="1">
        <v>1953</v>
      </c>
      <c r="H155" s="27" t="s">
        <v>183</v>
      </c>
      <c r="I155" s="1">
        <f t="shared" si="39"/>
        <v>62</v>
      </c>
      <c r="J155" s="1" t="s">
        <v>184</v>
      </c>
      <c r="K155" s="28">
        <v>0.7902</v>
      </c>
      <c r="L155">
        <v>43</v>
      </c>
      <c r="M155" t="s">
        <v>161</v>
      </c>
      <c r="N155">
        <v>39</v>
      </c>
      <c r="O155">
        <f t="shared" si="40"/>
        <v>43.65</v>
      </c>
      <c r="P155" s="29">
        <f t="shared" si="41"/>
        <v>34.49223</v>
      </c>
      <c r="R155" s="15">
        <f t="shared" si="42"/>
        <v>34</v>
      </c>
      <c r="S155" s="15" t="s">
        <v>161</v>
      </c>
      <c r="T155" s="16">
        <f t="shared" si="43"/>
        <v>29.533799999999957</v>
      </c>
      <c r="U155" s="30">
        <v>10</v>
      </c>
      <c r="AA155"/>
      <c r="AB155"/>
    </row>
    <row r="156" spans="3:28" ht="15.75" customHeight="1">
      <c r="C156" s="26">
        <v>3</v>
      </c>
      <c r="D156" s="26"/>
      <c r="E156" s="18" t="s">
        <v>180</v>
      </c>
      <c r="F156" t="s">
        <v>32</v>
      </c>
      <c r="G156" s="1">
        <v>1965</v>
      </c>
      <c r="H156" s="27" t="s">
        <v>181</v>
      </c>
      <c r="I156" s="1">
        <f t="shared" si="39"/>
        <v>50</v>
      </c>
      <c r="J156" s="1" t="s">
        <v>170</v>
      </c>
      <c r="K156" s="28">
        <v>0.8747</v>
      </c>
      <c r="L156">
        <v>41</v>
      </c>
      <c r="M156" t="s">
        <v>161</v>
      </c>
      <c r="N156">
        <v>50</v>
      </c>
      <c r="O156">
        <f t="shared" si="40"/>
        <v>41.833333333333336</v>
      </c>
      <c r="P156" s="29">
        <f t="shared" si="41"/>
        <v>36.59161666666667</v>
      </c>
      <c r="R156" s="15">
        <f t="shared" si="42"/>
        <v>36</v>
      </c>
      <c r="S156" s="15" t="s">
        <v>161</v>
      </c>
      <c r="T156" s="16">
        <f t="shared" si="43"/>
        <v>35.497000000000014</v>
      </c>
      <c r="U156" s="30">
        <v>9</v>
      </c>
      <c r="V156" s="31"/>
      <c r="X156" s="26"/>
      <c r="AA156"/>
      <c r="AB156"/>
    </row>
    <row r="157" spans="3:28" ht="15.75" customHeight="1">
      <c r="C157" s="26">
        <v>4</v>
      </c>
      <c r="E157" s="18" t="s">
        <v>176</v>
      </c>
      <c r="F157" t="s">
        <v>177</v>
      </c>
      <c r="G157" s="1">
        <v>1957</v>
      </c>
      <c r="H157" s="27" t="s">
        <v>178</v>
      </c>
      <c r="I157" s="1">
        <f t="shared" si="39"/>
        <v>58</v>
      </c>
      <c r="J157" s="1" t="s">
        <v>170</v>
      </c>
      <c r="K157" s="28">
        <v>0.8184</v>
      </c>
      <c r="L157">
        <v>46</v>
      </c>
      <c r="M157" t="s">
        <v>161</v>
      </c>
      <c r="N157">
        <v>15</v>
      </c>
      <c r="O157">
        <f t="shared" si="40"/>
        <v>46.25</v>
      </c>
      <c r="P157" s="29">
        <f t="shared" si="41"/>
        <v>37.851</v>
      </c>
      <c r="R157" s="15">
        <f t="shared" si="42"/>
        <v>37</v>
      </c>
      <c r="S157" s="15" t="s">
        <v>161</v>
      </c>
      <c r="T157" s="16">
        <f t="shared" si="43"/>
        <v>51.059999999999945</v>
      </c>
      <c r="U157" s="30">
        <v>8</v>
      </c>
      <c r="AA157"/>
      <c r="AB157"/>
    </row>
    <row r="158" spans="3:28" ht="15.75" customHeight="1">
      <c r="C158" s="26">
        <v>5</v>
      </c>
      <c r="D158" s="26"/>
      <c r="E158" s="18" t="s">
        <v>189</v>
      </c>
      <c r="F158" s="13" t="s">
        <v>190</v>
      </c>
      <c r="G158" s="1">
        <v>1967</v>
      </c>
      <c r="H158" s="27" t="s">
        <v>169</v>
      </c>
      <c r="I158" s="1">
        <f t="shared" si="39"/>
        <v>48</v>
      </c>
      <c r="J158" s="1" t="s">
        <v>173</v>
      </c>
      <c r="K158" s="28">
        <v>0.8888</v>
      </c>
      <c r="L158">
        <v>43</v>
      </c>
      <c r="M158" t="s">
        <v>161</v>
      </c>
      <c r="N158">
        <v>48</v>
      </c>
      <c r="O158">
        <f t="shared" si="40"/>
        <v>43.8</v>
      </c>
      <c r="P158" s="29">
        <f t="shared" si="41"/>
        <v>38.92944</v>
      </c>
      <c r="R158" s="15">
        <f t="shared" si="42"/>
        <v>38</v>
      </c>
      <c r="S158" s="15" t="s">
        <v>161</v>
      </c>
      <c r="T158" s="16">
        <f t="shared" si="43"/>
        <v>55.766399999999976</v>
      </c>
      <c r="U158" s="30">
        <v>7</v>
      </c>
      <c r="V158" s="31"/>
      <c r="X158" s="26"/>
      <c r="AA158"/>
      <c r="AB158"/>
    </row>
    <row r="159" spans="3:28" ht="15.75" customHeight="1">
      <c r="C159" s="26">
        <v>6</v>
      </c>
      <c r="E159" s="18" t="s">
        <v>191</v>
      </c>
      <c r="F159" s="13" t="s">
        <v>53</v>
      </c>
      <c r="G159" s="1">
        <v>1979</v>
      </c>
      <c r="H159" s="27" t="s">
        <v>175</v>
      </c>
      <c r="I159" s="1">
        <f t="shared" si="39"/>
        <v>36</v>
      </c>
      <c r="K159" s="28">
        <v>0.9729000000000001</v>
      </c>
      <c r="L159">
        <v>41</v>
      </c>
      <c r="M159" t="s">
        <v>161</v>
      </c>
      <c r="N159">
        <v>6</v>
      </c>
      <c r="O159">
        <f t="shared" si="40"/>
        <v>41.1</v>
      </c>
      <c r="P159" s="29">
        <f t="shared" si="41"/>
        <v>39.98619000000001</v>
      </c>
      <c r="R159" s="15">
        <f t="shared" si="42"/>
        <v>39</v>
      </c>
      <c r="S159" s="15" t="s">
        <v>161</v>
      </c>
      <c r="T159" s="16">
        <f t="shared" si="43"/>
        <v>59.17140000000046</v>
      </c>
      <c r="U159" s="30">
        <v>6</v>
      </c>
      <c r="AA159"/>
      <c r="AB159"/>
    </row>
    <row r="160" spans="3:28" ht="15.75" customHeight="1">
      <c r="C160" s="26">
        <v>7</v>
      </c>
      <c r="D160" s="26"/>
      <c r="E160" s="18" t="s">
        <v>198</v>
      </c>
      <c r="F160" t="s">
        <v>199</v>
      </c>
      <c r="G160" s="1">
        <v>1959</v>
      </c>
      <c r="H160" s="27" t="s">
        <v>200</v>
      </c>
      <c r="I160" s="1">
        <f t="shared" si="39"/>
        <v>56</v>
      </c>
      <c r="J160" s="32" t="s">
        <v>170</v>
      </c>
      <c r="K160" s="28">
        <v>0.8324</v>
      </c>
      <c r="L160">
        <v>52</v>
      </c>
      <c r="M160" t="s">
        <v>161</v>
      </c>
      <c r="N160">
        <v>4</v>
      </c>
      <c r="O160">
        <f t="shared" si="40"/>
        <v>52.06666666666667</v>
      </c>
      <c r="P160" s="29">
        <f t="shared" si="41"/>
        <v>43.340293333333335</v>
      </c>
      <c r="R160" s="15">
        <f t="shared" si="42"/>
        <v>43</v>
      </c>
      <c r="S160" s="15" t="s">
        <v>161</v>
      </c>
      <c r="T160" s="16">
        <f t="shared" si="43"/>
        <v>20.417600000000107</v>
      </c>
      <c r="U160" s="30">
        <v>5</v>
      </c>
      <c r="AA160"/>
      <c r="AB160"/>
    </row>
    <row r="161" spans="3:28" ht="15.75" customHeight="1">
      <c r="C161" s="26">
        <v>8</v>
      </c>
      <c r="E161" s="18" t="s">
        <v>203</v>
      </c>
      <c r="F161" s="13" t="s">
        <v>117</v>
      </c>
      <c r="G161" s="1">
        <v>1966</v>
      </c>
      <c r="H161" s="34" t="s">
        <v>204</v>
      </c>
      <c r="I161" s="1">
        <f t="shared" si="39"/>
        <v>49</v>
      </c>
      <c r="J161" s="32" t="s">
        <v>173</v>
      </c>
      <c r="K161" s="28">
        <v>0.8817</v>
      </c>
      <c r="L161">
        <v>49</v>
      </c>
      <c r="M161" t="s">
        <v>161</v>
      </c>
      <c r="N161">
        <v>27</v>
      </c>
      <c r="O161">
        <f t="shared" si="40"/>
        <v>49.45</v>
      </c>
      <c r="P161" s="29">
        <f t="shared" si="41"/>
        <v>43.60006500000001</v>
      </c>
      <c r="R161" s="15">
        <f t="shared" si="42"/>
        <v>43</v>
      </c>
      <c r="S161" s="15" t="s">
        <v>161</v>
      </c>
      <c r="T161" s="16">
        <f t="shared" si="43"/>
        <v>36.00390000000047</v>
      </c>
      <c r="U161" s="30">
        <v>4</v>
      </c>
      <c r="AA161"/>
      <c r="AB161"/>
    </row>
    <row r="162" spans="3:28" ht="15.75" customHeight="1">
      <c r="C162" s="26">
        <v>9</v>
      </c>
      <c r="D162" s="26"/>
      <c r="E162" s="36" t="s">
        <v>209</v>
      </c>
      <c r="F162" s="26" t="s">
        <v>210</v>
      </c>
      <c r="G162" s="30">
        <v>1975</v>
      </c>
      <c r="H162" s="34" t="s">
        <v>211</v>
      </c>
      <c r="I162" s="30">
        <f t="shared" si="39"/>
        <v>40</v>
      </c>
      <c r="J162" s="30" t="s">
        <v>173</v>
      </c>
      <c r="K162" s="54">
        <v>0.9451</v>
      </c>
      <c r="L162" s="26">
        <v>46</v>
      </c>
      <c r="M162" s="26" t="s">
        <v>161</v>
      </c>
      <c r="N162" s="26">
        <v>43</v>
      </c>
      <c r="O162" s="26">
        <f t="shared" si="40"/>
        <v>46.71666666666667</v>
      </c>
      <c r="P162" s="55">
        <f t="shared" si="41"/>
        <v>44.151921666666674</v>
      </c>
      <c r="Q162" s="26"/>
      <c r="R162" s="56">
        <f t="shared" si="42"/>
        <v>44</v>
      </c>
      <c r="S162" s="56" t="s">
        <v>161</v>
      </c>
      <c r="T162" s="57">
        <f t="shared" si="43"/>
        <v>9.115300000000417</v>
      </c>
      <c r="U162" s="30">
        <v>3</v>
      </c>
      <c r="AA162"/>
      <c r="AB162"/>
    </row>
    <row r="163" spans="3:28" ht="15.75" customHeight="1">
      <c r="C163" s="37">
        <v>10</v>
      </c>
      <c r="D163" s="37"/>
      <c r="E163" s="38" t="s">
        <v>251</v>
      </c>
      <c r="F163" s="51" t="s">
        <v>220</v>
      </c>
      <c r="G163" s="39">
        <v>1983</v>
      </c>
      <c r="H163" s="40" t="s">
        <v>204</v>
      </c>
      <c r="I163" s="39">
        <f t="shared" si="39"/>
        <v>32</v>
      </c>
      <c r="J163" s="39"/>
      <c r="K163" s="41">
        <v>0.9922000000000001</v>
      </c>
      <c r="L163" s="37">
        <v>52</v>
      </c>
      <c r="M163" s="37" t="s">
        <v>161</v>
      </c>
      <c r="N163" s="37">
        <v>18</v>
      </c>
      <c r="O163" s="37">
        <f t="shared" si="40"/>
        <v>52.3</v>
      </c>
      <c r="P163" s="42">
        <f t="shared" si="41"/>
        <v>51.89206</v>
      </c>
      <c r="Q163" s="37"/>
      <c r="R163" s="43">
        <f t="shared" si="42"/>
        <v>51</v>
      </c>
      <c r="S163" s="43" t="s">
        <v>161</v>
      </c>
      <c r="T163" s="44">
        <f t="shared" si="43"/>
        <v>53.523600000000044</v>
      </c>
      <c r="U163" s="39">
        <v>2</v>
      </c>
      <c r="AA163"/>
      <c r="AB163"/>
    </row>
    <row r="164" spans="1:28" ht="15.75" customHeight="1">
      <c r="A164" s="26"/>
      <c r="B164" s="26"/>
      <c r="C164" s="26">
        <v>1</v>
      </c>
      <c r="E164" s="18" t="s">
        <v>224</v>
      </c>
      <c r="F164" t="s">
        <v>225</v>
      </c>
      <c r="G164" s="1">
        <v>1971</v>
      </c>
      <c r="H164" s="27" t="s">
        <v>169</v>
      </c>
      <c r="I164" s="1">
        <f t="shared" si="39"/>
        <v>44</v>
      </c>
      <c r="J164" s="1" t="s">
        <v>226</v>
      </c>
      <c r="K164" s="28">
        <v>0.9355</v>
      </c>
      <c r="L164">
        <v>44</v>
      </c>
      <c r="M164" t="s">
        <v>161</v>
      </c>
      <c r="N164" s="45">
        <v>36</v>
      </c>
      <c r="O164">
        <f t="shared" si="40"/>
        <v>44.6</v>
      </c>
      <c r="P164" s="29">
        <f t="shared" si="41"/>
        <v>41.7233</v>
      </c>
      <c r="R164" s="15">
        <f t="shared" si="42"/>
        <v>41</v>
      </c>
      <c r="S164" s="15" t="s">
        <v>161</v>
      </c>
      <c r="T164" s="16">
        <f t="shared" si="43"/>
        <v>43.39800000000011</v>
      </c>
      <c r="U164" s="30">
        <v>5</v>
      </c>
      <c r="W164" s="26"/>
      <c r="X164" s="26"/>
      <c r="AA164"/>
      <c r="AB164"/>
    </row>
    <row r="165" spans="3:28" ht="15.75" customHeight="1">
      <c r="C165" s="45">
        <v>2</v>
      </c>
      <c r="E165" s="18" t="s">
        <v>227</v>
      </c>
      <c r="F165" t="s">
        <v>228</v>
      </c>
      <c r="G165" s="1">
        <v>1965</v>
      </c>
      <c r="H165" s="27" t="s">
        <v>169</v>
      </c>
      <c r="I165" s="1">
        <f t="shared" si="39"/>
        <v>50</v>
      </c>
      <c r="J165" s="1" t="s">
        <v>226</v>
      </c>
      <c r="K165" s="28">
        <v>0.8747</v>
      </c>
      <c r="L165">
        <v>51</v>
      </c>
      <c r="M165" t="s">
        <v>161</v>
      </c>
      <c r="N165" s="45">
        <v>19</v>
      </c>
      <c r="O165">
        <f t="shared" si="40"/>
        <v>51.31666666666667</v>
      </c>
      <c r="P165" s="29">
        <f t="shared" si="41"/>
        <v>44.88668833333334</v>
      </c>
      <c r="R165" s="15">
        <f t="shared" si="42"/>
        <v>44</v>
      </c>
      <c r="T165" s="16">
        <f t="shared" si="43"/>
        <v>53.201300000000344</v>
      </c>
      <c r="U165" s="30">
        <v>4</v>
      </c>
      <c r="AA165"/>
      <c r="AB165"/>
    </row>
    <row r="166" spans="3:21" s="26" customFormat="1" ht="15.75" customHeight="1">
      <c r="C166" s="45">
        <v>3</v>
      </c>
      <c r="E166" s="52" t="s">
        <v>268</v>
      </c>
      <c r="F166" t="s">
        <v>269</v>
      </c>
      <c r="G166" s="1">
        <v>1965</v>
      </c>
      <c r="H166" s="27" t="s">
        <v>270</v>
      </c>
      <c r="I166" s="1">
        <f t="shared" si="39"/>
        <v>50</v>
      </c>
      <c r="J166" s="1" t="s">
        <v>226</v>
      </c>
      <c r="K166" s="28">
        <v>0.8747</v>
      </c>
      <c r="L166">
        <v>53</v>
      </c>
      <c r="M166" t="s">
        <v>161</v>
      </c>
      <c r="N166">
        <v>2</v>
      </c>
      <c r="O166">
        <f t="shared" si="40"/>
        <v>53.03333333333333</v>
      </c>
      <c r="P166" s="29">
        <f t="shared" si="41"/>
        <v>46.38825666666666</v>
      </c>
      <c r="Q166"/>
      <c r="R166" s="15">
        <f t="shared" si="42"/>
        <v>46</v>
      </c>
      <c r="S166" s="15" t="s">
        <v>161</v>
      </c>
      <c r="T166" s="16">
        <f t="shared" si="43"/>
        <v>23.295399999999802</v>
      </c>
      <c r="U166" s="30">
        <v>3</v>
      </c>
    </row>
    <row r="167" spans="3:28" ht="15.75" customHeight="1">
      <c r="C167" s="45">
        <v>4</v>
      </c>
      <c r="E167" s="52" t="s">
        <v>260</v>
      </c>
      <c r="F167" t="s">
        <v>261</v>
      </c>
      <c r="G167" s="1">
        <v>1975</v>
      </c>
      <c r="H167" s="27"/>
      <c r="I167" s="1">
        <f t="shared" si="39"/>
        <v>40</v>
      </c>
      <c r="J167" s="1" t="s">
        <v>226</v>
      </c>
      <c r="K167" s="28">
        <v>0.9653</v>
      </c>
      <c r="L167">
        <v>61</v>
      </c>
      <c r="M167" t="s">
        <v>161</v>
      </c>
      <c r="N167">
        <v>25</v>
      </c>
      <c r="O167">
        <f t="shared" si="40"/>
        <v>61.416666666666664</v>
      </c>
      <c r="P167" s="29">
        <f t="shared" si="41"/>
        <v>59.28550833333333</v>
      </c>
      <c r="R167" s="15">
        <f t="shared" si="42"/>
        <v>59</v>
      </c>
      <c r="S167" s="15" t="s">
        <v>161</v>
      </c>
      <c r="T167" s="16">
        <f t="shared" si="43"/>
        <v>17.130499999999955</v>
      </c>
      <c r="U167" s="30">
        <v>2</v>
      </c>
      <c r="V167" s="31"/>
      <c r="AA167"/>
      <c r="AB167"/>
    </row>
    <row r="168" spans="5:21" s="26" customFormat="1" ht="9" customHeight="1">
      <c r="E168" s="62"/>
      <c r="F168" s="60"/>
      <c r="G168" s="30"/>
      <c r="I168" s="30"/>
      <c r="J168" s="30"/>
      <c r="K168" s="30"/>
      <c r="P168" s="61"/>
      <c r="R168" s="56"/>
      <c r="S168" s="56"/>
      <c r="T168" s="57"/>
      <c r="U168" s="30"/>
    </row>
    <row r="169" spans="5:28" ht="12.75" customHeight="1">
      <c r="E169" s="17">
        <v>8</v>
      </c>
      <c r="H169" s="18" t="s">
        <v>271</v>
      </c>
      <c r="AA169"/>
      <c r="AB169"/>
    </row>
    <row r="170" spans="27:28" ht="9" customHeight="1">
      <c r="AA170"/>
      <c r="AB170"/>
    </row>
    <row r="171" spans="3:28" ht="15.75" customHeight="1">
      <c r="C171" s="19"/>
      <c r="D171" s="19"/>
      <c r="E171" s="20" t="s">
        <v>154</v>
      </c>
      <c r="F171" s="21" t="s">
        <v>155</v>
      </c>
      <c r="G171" s="22" t="s">
        <v>156</v>
      </c>
      <c r="H171" s="19" t="s">
        <v>157</v>
      </c>
      <c r="I171" s="22" t="s">
        <v>158</v>
      </c>
      <c r="J171" s="22" t="s">
        <v>11</v>
      </c>
      <c r="K171" s="22" t="s">
        <v>159</v>
      </c>
      <c r="L171" s="19" t="s">
        <v>160</v>
      </c>
      <c r="M171" s="19" t="s">
        <v>161</v>
      </c>
      <c r="N171" s="19" t="s">
        <v>162</v>
      </c>
      <c r="O171" s="19" t="s">
        <v>13</v>
      </c>
      <c r="P171" s="23" t="s">
        <v>163</v>
      </c>
      <c r="Q171" s="19" t="s">
        <v>164</v>
      </c>
      <c r="R171" s="24" t="s">
        <v>165</v>
      </c>
      <c r="S171" s="24" t="s">
        <v>161</v>
      </c>
      <c r="T171" s="25" t="s">
        <v>166</v>
      </c>
      <c r="U171" s="22" t="s">
        <v>167</v>
      </c>
      <c r="AA171"/>
      <c r="AB171"/>
    </row>
    <row r="172" spans="3:28" ht="15.75" customHeight="1">
      <c r="C172" s="26">
        <v>1</v>
      </c>
      <c r="E172" s="18" t="s">
        <v>171</v>
      </c>
      <c r="F172" s="13" t="s">
        <v>172</v>
      </c>
      <c r="G172" s="1">
        <v>1971</v>
      </c>
      <c r="H172" s="27" t="s">
        <v>169</v>
      </c>
      <c r="I172" s="1">
        <f aca="true" t="shared" si="44" ref="I172:I197">2015-G172</f>
        <v>44</v>
      </c>
      <c r="J172" s="1" t="s">
        <v>173</v>
      </c>
      <c r="K172" s="28">
        <v>0.9169</v>
      </c>
      <c r="L172">
        <v>10</v>
      </c>
      <c r="M172" t="s">
        <v>161</v>
      </c>
      <c r="N172">
        <v>18</v>
      </c>
      <c r="O172">
        <f aca="true" t="shared" si="45" ref="O172:O197">L172+N172/60</f>
        <v>10.3</v>
      </c>
      <c r="P172" s="29">
        <f aca="true" t="shared" si="46" ref="P172:P197">O172*K172</f>
        <v>9.444070000000002</v>
      </c>
      <c r="R172" s="15">
        <f aca="true" t="shared" si="47" ref="R172:R197">INT(P172)</f>
        <v>9</v>
      </c>
      <c r="S172" s="15" t="s">
        <v>161</v>
      </c>
      <c r="T172" s="16">
        <f aca="true" t="shared" si="48" ref="T172:T197">(P172-R172)*60</f>
        <v>26.644200000000104</v>
      </c>
      <c r="U172" s="30">
        <v>23</v>
      </c>
      <c r="AA172"/>
      <c r="AB172"/>
    </row>
    <row r="173" spans="3:28" ht="15.75" customHeight="1">
      <c r="C173" s="26">
        <v>2</v>
      </c>
      <c r="E173" s="18" t="s">
        <v>182</v>
      </c>
      <c r="F173" s="13" t="s">
        <v>177</v>
      </c>
      <c r="G173" s="1">
        <v>1953</v>
      </c>
      <c r="H173" s="27" t="s">
        <v>183</v>
      </c>
      <c r="I173" s="1">
        <f t="shared" si="44"/>
        <v>62</v>
      </c>
      <c r="J173" s="1" t="s">
        <v>184</v>
      </c>
      <c r="K173" s="28">
        <v>0.7902</v>
      </c>
      <c r="L173">
        <v>12</v>
      </c>
      <c r="M173" t="s">
        <v>161</v>
      </c>
      <c r="N173">
        <v>10</v>
      </c>
      <c r="O173">
        <f t="shared" si="45"/>
        <v>12.166666666666666</v>
      </c>
      <c r="P173" s="29">
        <f t="shared" si="46"/>
        <v>9.6141</v>
      </c>
      <c r="R173" s="15">
        <f t="shared" si="47"/>
        <v>9</v>
      </c>
      <c r="S173" s="15" t="s">
        <v>161</v>
      </c>
      <c r="T173" s="16">
        <f t="shared" si="48"/>
        <v>36.84600000000003</v>
      </c>
      <c r="U173" s="30">
        <v>22</v>
      </c>
      <c r="AA173"/>
      <c r="AB173"/>
    </row>
    <row r="174" spans="3:28" ht="15.75" customHeight="1">
      <c r="C174" s="26">
        <v>3</v>
      </c>
      <c r="E174" s="18" t="s">
        <v>179</v>
      </c>
      <c r="F174" s="13" t="s">
        <v>26</v>
      </c>
      <c r="G174" s="1">
        <v>1972</v>
      </c>
      <c r="H174" s="27" t="s">
        <v>169</v>
      </c>
      <c r="I174" s="1">
        <f t="shared" si="44"/>
        <v>43</v>
      </c>
      <c r="J174" s="1" t="s">
        <v>173</v>
      </c>
      <c r="K174" s="28">
        <v>0.924</v>
      </c>
      <c r="L174">
        <v>10</v>
      </c>
      <c r="M174" t="s">
        <v>161</v>
      </c>
      <c r="N174">
        <v>52</v>
      </c>
      <c r="O174">
        <f t="shared" si="45"/>
        <v>10.866666666666667</v>
      </c>
      <c r="P174" s="29">
        <f t="shared" si="46"/>
        <v>10.0408</v>
      </c>
      <c r="R174" s="15">
        <f t="shared" si="47"/>
        <v>10</v>
      </c>
      <c r="S174" s="15" t="s">
        <v>161</v>
      </c>
      <c r="T174" s="16">
        <f t="shared" si="48"/>
        <v>2.44800000000005</v>
      </c>
      <c r="U174" s="30">
        <v>21</v>
      </c>
      <c r="AA174"/>
      <c r="AB174"/>
    </row>
    <row r="175" spans="3:28" ht="15.75" customHeight="1">
      <c r="C175" s="26">
        <v>4</v>
      </c>
      <c r="D175" s="26"/>
      <c r="E175" s="18" t="s">
        <v>180</v>
      </c>
      <c r="F175" t="s">
        <v>32</v>
      </c>
      <c r="G175" s="1">
        <v>1965</v>
      </c>
      <c r="H175" s="27" t="s">
        <v>181</v>
      </c>
      <c r="I175" s="1">
        <f t="shared" si="44"/>
        <v>50</v>
      </c>
      <c r="J175" s="1" t="s">
        <v>170</v>
      </c>
      <c r="K175" s="28">
        <v>0.8747</v>
      </c>
      <c r="L175">
        <v>11</v>
      </c>
      <c r="M175" t="s">
        <v>161</v>
      </c>
      <c r="N175">
        <v>36</v>
      </c>
      <c r="O175">
        <f t="shared" si="45"/>
        <v>11.6</v>
      </c>
      <c r="P175" s="29">
        <f t="shared" si="46"/>
        <v>10.14652</v>
      </c>
      <c r="R175" s="15">
        <f t="shared" si="47"/>
        <v>10</v>
      </c>
      <c r="S175" s="15" t="s">
        <v>161</v>
      </c>
      <c r="T175" s="16">
        <f t="shared" si="48"/>
        <v>8.791200000000039</v>
      </c>
      <c r="U175" s="30">
        <v>20</v>
      </c>
      <c r="V175" s="31"/>
      <c r="X175" s="26"/>
      <c r="AA175"/>
      <c r="AB175"/>
    </row>
    <row r="176" spans="3:28" ht="15.75" customHeight="1">
      <c r="C176" s="26">
        <v>5</v>
      </c>
      <c r="E176" s="18" t="s">
        <v>176</v>
      </c>
      <c r="F176" t="s">
        <v>177</v>
      </c>
      <c r="G176" s="1">
        <v>1957</v>
      </c>
      <c r="H176" s="27" t="s">
        <v>178</v>
      </c>
      <c r="I176" s="1">
        <f t="shared" si="44"/>
        <v>58</v>
      </c>
      <c r="J176" s="1" t="s">
        <v>170</v>
      </c>
      <c r="K176" s="28">
        <v>0.8184</v>
      </c>
      <c r="L176">
        <v>12</v>
      </c>
      <c r="M176" t="s">
        <v>161</v>
      </c>
      <c r="N176">
        <v>44</v>
      </c>
      <c r="O176">
        <f t="shared" si="45"/>
        <v>12.733333333333333</v>
      </c>
      <c r="P176" s="29">
        <f t="shared" si="46"/>
        <v>10.42096</v>
      </c>
      <c r="R176" s="15">
        <f t="shared" si="47"/>
        <v>10</v>
      </c>
      <c r="S176" s="15" t="s">
        <v>161</v>
      </c>
      <c r="T176" s="16">
        <f t="shared" si="48"/>
        <v>25.257599999999947</v>
      </c>
      <c r="U176" s="30">
        <v>19</v>
      </c>
      <c r="AA176"/>
      <c r="AB176"/>
    </row>
    <row r="177" spans="3:28" ht="15.75" customHeight="1">
      <c r="C177" s="26">
        <v>6</v>
      </c>
      <c r="E177" s="18" t="s">
        <v>272</v>
      </c>
      <c r="F177" t="s">
        <v>192</v>
      </c>
      <c r="G177" s="1">
        <v>1975</v>
      </c>
      <c r="H177" s="27" t="s">
        <v>175</v>
      </c>
      <c r="I177" s="1">
        <f t="shared" si="44"/>
        <v>40</v>
      </c>
      <c r="J177" s="1" t="s">
        <v>173</v>
      </c>
      <c r="K177" s="28">
        <v>0.9451</v>
      </c>
      <c r="L177">
        <v>11</v>
      </c>
      <c r="M177" t="s">
        <v>161</v>
      </c>
      <c r="N177">
        <v>9</v>
      </c>
      <c r="O177">
        <f t="shared" si="45"/>
        <v>11.15</v>
      </c>
      <c r="P177" s="29">
        <f t="shared" si="46"/>
        <v>10.537865</v>
      </c>
      <c r="R177" s="15">
        <f t="shared" si="47"/>
        <v>10</v>
      </c>
      <c r="S177" s="15" t="s">
        <v>161</v>
      </c>
      <c r="T177" s="16">
        <f t="shared" si="48"/>
        <v>32.2719</v>
      </c>
      <c r="U177" s="30">
        <v>18</v>
      </c>
      <c r="AA177"/>
      <c r="AB177"/>
    </row>
    <row r="178" spans="3:28" ht="15.75" customHeight="1">
      <c r="C178" s="26">
        <v>7</v>
      </c>
      <c r="E178" s="18" t="s">
        <v>188</v>
      </c>
      <c r="F178" s="13" t="s">
        <v>35</v>
      </c>
      <c r="G178" s="1">
        <v>1964</v>
      </c>
      <c r="H178" s="27" t="s">
        <v>169</v>
      </c>
      <c r="I178" s="1">
        <f t="shared" si="44"/>
        <v>51</v>
      </c>
      <c r="J178" s="1" t="s">
        <v>170</v>
      </c>
      <c r="K178" s="28">
        <v>0.8676</v>
      </c>
      <c r="L178">
        <v>12</v>
      </c>
      <c r="M178" t="s">
        <v>161</v>
      </c>
      <c r="N178">
        <v>9</v>
      </c>
      <c r="O178">
        <f t="shared" si="45"/>
        <v>12.15</v>
      </c>
      <c r="P178" s="29">
        <f t="shared" si="46"/>
        <v>10.54134</v>
      </c>
      <c r="R178" s="15">
        <f t="shared" si="47"/>
        <v>10</v>
      </c>
      <c r="S178" s="15" t="s">
        <v>161</v>
      </c>
      <c r="T178" s="16">
        <f t="shared" si="48"/>
        <v>32.480399999999996</v>
      </c>
      <c r="U178" s="30">
        <v>17</v>
      </c>
      <c r="AA178"/>
      <c r="AB178"/>
    </row>
    <row r="179" spans="3:28" ht="15.75" customHeight="1">
      <c r="C179" s="26">
        <v>8</v>
      </c>
      <c r="D179" s="26"/>
      <c r="E179" s="18" t="s">
        <v>189</v>
      </c>
      <c r="F179" s="13" t="s">
        <v>190</v>
      </c>
      <c r="G179" s="1">
        <v>1967</v>
      </c>
      <c r="H179" s="27" t="s">
        <v>169</v>
      </c>
      <c r="I179" s="1">
        <f t="shared" si="44"/>
        <v>48</v>
      </c>
      <c r="J179" s="1" t="s">
        <v>173</v>
      </c>
      <c r="K179" s="28">
        <v>0.8888</v>
      </c>
      <c r="L179">
        <v>12</v>
      </c>
      <c r="M179" t="s">
        <v>161</v>
      </c>
      <c r="N179">
        <v>3</v>
      </c>
      <c r="O179">
        <f t="shared" si="45"/>
        <v>12.05</v>
      </c>
      <c r="P179" s="29">
        <f t="shared" si="46"/>
        <v>10.710040000000001</v>
      </c>
      <c r="R179" s="15">
        <f t="shared" si="47"/>
        <v>10</v>
      </c>
      <c r="S179" s="15" t="s">
        <v>161</v>
      </c>
      <c r="T179" s="16">
        <f t="shared" si="48"/>
        <v>42.60240000000007</v>
      </c>
      <c r="U179" s="30">
        <v>16</v>
      </c>
      <c r="V179" s="31"/>
      <c r="X179" s="26"/>
      <c r="AA179"/>
      <c r="AB179"/>
    </row>
    <row r="180" spans="3:28" ht="15.75" customHeight="1">
      <c r="C180" s="26">
        <v>9</v>
      </c>
      <c r="E180" s="18" t="s">
        <v>187</v>
      </c>
      <c r="F180" s="13" t="s">
        <v>99</v>
      </c>
      <c r="G180" s="1">
        <v>1950</v>
      </c>
      <c r="H180" s="27" t="s">
        <v>169</v>
      </c>
      <c r="I180" s="1">
        <f t="shared" si="44"/>
        <v>65</v>
      </c>
      <c r="J180" s="1" t="s">
        <v>184</v>
      </c>
      <c r="K180" s="28">
        <v>0.7691</v>
      </c>
      <c r="L180">
        <v>14</v>
      </c>
      <c r="M180" t="s">
        <v>161</v>
      </c>
      <c r="N180">
        <v>3</v>
      </c>
      <c r="O180">
        <f t="shared" si="45"/>
        <v>14.05</v>
      </c>
      <c r="P180" s="29">
        <f t="shared" si="46"/>
        <v>10.805855000000001</v>
      </c>
      <c r="R180" s="15">
        <f t="shared" si="47"/>
        <v>10</v>
      </c>
      <c r="S180" s="15" t="s">
        <v>161</v>
      </c>
      <c r="T180" s="16">
        <f t="shared" si="48"/>
        <v>48.351300000000066</v>
      </c>
      <c r="U180" s="30">
        <v>15</v>
      </c>
      <c r="AA180"/>
      <c r="AB180"/>
    </row>
    <row r="181" spans="3:28" ht="15.75" customHeight="1">
      <c r="C181" s="26">
        <v>10</v>
      </c>
      <c r="E181" s="18" t="s">
        <v>191</v>
      </c>
      <c r="F181" s="13" t="s">
        <v>192</v>
      </c>
      <c r="G181" s="1">
        <v>1962</v>
      </c>
      <c r="H181" s="27" t="s">
        <v>175</v>
      </c>
      <c r="I181" s="1">
        <f t="shared" si="44"/>
        <v>53</v>
      </c>
      <c r="J181" s="1" t="s">
        <v>170</v>
      </c>
      <c r="K181" s="28">
        <v>0.8536</v>
      </c>
      <c r="L181">
        <v>13</v>
      </c>
      <c r="M181" t="s">
        <v>161</v>
      </c>
      <c r="N181">
        <v>9</v>
      </c>
      <c r="O181">
        <f t="shared" si="45"/>
        <v>13.15</v>
      </c>
      <c r="P181" s="29">
        <f t="shared" si="46"/>
        <v>11.22484</v>
      </c>
      <c r="R181" s="15">
        <f t="shared" si="47"/>
        <v>11</v>
      </c>
      <c r="S181" s="15" t="s">
        <v>161</v>
      </c>
      <c r="T181" s="16">
        <f t="shared" si="48"/>
        <v>13.490400000000022</v>
      </c>
      <c r="U181" s="30">
        <v>14</v>
      </c>
      <c r="AA181"/>
      <c r="AB181"/>
    </row>
    <row r="182" spans="3:28" ht="15.75" customHeight="1">
      <c r="C182" s="26">
        <v>11</v>
      </c>
      <c r="E182" s="18" t="s">
        <v>196</v>
      </c>
      <c r="F182" s="13" t="s">
        <v>117</v>
      </c>
      <c r="G182" s="1">
        <v>1948</v>
      </c>
      <c r="H182" s="27" t="s">
        <v>175</v>
      </c>
      <c r="I182" s="1">
        <f t="shared" si="44"/>
        <v>67</v>
      </c>
      <c r="J182" s="1" t="s">
        <v>184</v>
      </c>
      <c r="K182" s="28">
        <v>0.755</v>
      </c>
      <c r="L182">
        <v>14</v>
      </c>
      <c r="M182" t="s">
        <v>161</v>
      </c>
      <c r="N182">
        <v>59</v>
      </c>
      <c r="O182">
        <f t="shared" si="45"/>
        <v>14.983333333333333</v>
      </c>
      <c r="P182" s="29">
        <f t="shared" si="46"/>
        <v>11.312416666666666</v>
      </c>
      <c r="R182" s="15">
        <f t="shared" si="47"/>
        <v>11</v>
      </c>
      <c r="S182" s="15" t="s">
        <v>161</v>
      </c>
      <c r="T182" s="16">
        <f t="shared" si="48"/>
        <v>18.74499999999994</v>
      </c>
      <c r="U182" s="30">
        <v>13</v>
      </c>
      <c r="AA182"/>
      <c r="AB182"/>
    </row>
    <row r="183" spans="3:28" ht="15.75" customHeight="1">
      <c r="C183" s="26">
        <v>12</v>
      </c>
      <c r="E183" s="18" t="s">
        <v>197</v>
      </c>
      <c r="F183" s="13" t="s">
        <v>26</v>
      </c>
      <c r="G183" s="1">
        <v>1951</v>
      </c>
      <c r="H183" s="27" t="s">
        <v>175</v>
      </c>
      <c r="I183" s="1">
        <f t="shared" si="44"/>
        <v>64</v>
      </c>
      <c r="J183" s="1" t="s">
        <v>184</v>
      </c>
      <c r="K183" s="28">
        <v>0.7761</v>
      </c>
      <c r="L183">
        <v>15</v>
      </c>
      <c r="M183" t="s">
        <v>161</v>
      </c>
      <c r="N183">
        <v>2</v>
      </c>
      <c r="O183">
        <f t="shared" si="45"/>
        <v>15.033333333333333</v>
      </c>
      <c r="P183" s="29">
        <f t="shared" si="46"/>
        <v>11.66737</v>
      </c>
      <c r="R183" s="15">
        <f t="shared" si="47"/>
        <v>11</v>
      </c>
      <c r="S183" s="15" t="s">
        <v>161</v>
      </c>
      <c r="T183" s="16">
        <f t="shared" si="48"/>
        <v>40.0422</v>
      </c>
      <c r="U183" s="30">
        <v>12</v>
      </c>
      <c r="AA183"/>
      <c r="AB183"/>
    </row>
    <row r="184" spans="3:28" ht="15.75" customHeight="1">
      <c r="C184" s="26">
        <v>13</v>
      </c>
      <c r="D184" s="26"/>
      <c r="E184" s="18" t="s">
        <v>198</v>
      </c>
      <c r="F184" t="s">
        <v>199</v>
      </c>
      <c r="G184" s="1">
        <v>1959</v>
      </c>
      <c r="H184" s="27" t="s">
        <v>200</v>
      </c>
      <c r="I184" s="1">
        <f t="shared" si="44"/>
        <v>56</v>
      </c>
      <c r="J184" s="32" t="s">
        <v>170</v>
      </c>
      <c r="K184" s="28">
        <v>0.8324</v>
      </c>
      <c r="L184">
        <v>14</v>
      </c>
      <c r="M184" t="s">
        <v>161</v>
      </c>
      <c r="N184">
        <v>3</v>
      </c>
      <c r="O184">
        <f t="shared" si="45"/>
        <v>14.05</v>
      </c>
      <c r="P184" s="29">
        <f t="shared" si="46"/>
        <v>11.69522</v>
      </c>
      <c r="R184" s="15">
        <f t="shared" si="47"/>
        <v>11</v>
      </c>
      <c r="S184" s="15" t="s">
        <v>161</v>
      </c>
      <c r="T184" s="16">
        <f t="shared" si="48"/>
        <v>41.71320000000005</v>
      </c>
      <c r="U184" s="30">
        <v>11</v>
      </c>
      <c r="AA184"/>
      <c r="AB184"/>
    </row>
    <row r="185" spans="3:28" ht="15.75" customHeight="1">
      <c r="C185" s="26">
        <v>14</v>
      </c>
      <c r="E185" s="18" t="s">
        <v>202</v>
      </c>
      <c r="F185" s="13" t="s">
        <v>50</v>
      </c>
      <c r="G185" s="1">
        <v>1988</v>
      </c>
      <c r="H185" s="27" t="s">
        <v>169</v>
      </c>
      <c r="I185" s="1">
        <f t="shared" si="44"/>
        <v>27</v>
      </c>
      <c r="K185" s="28">
        <v>1</v>
      </c>
      <c r="L185">
        <v>11</v>
      </c>
      <c r="M185" t="s">
        <v>161</v>
      </c>
      <c r="N185">
        <v>44</v>
      </c>
      <c r="O185">
        <f t="shared" si="45"/>
        <v>11.733333333333333</v>
      </c>
      <c r="P185" s="29">
        <f t="shared" si="46"/>
        <v>11.733333333333333</v>
      </c>
      <c r="R185" s="15">
        <f t="shared" si="47"/>
        <v>11</v>
      </c>
      <c r="S185" s="15" t="s">
        <v>161</v>
      </c>
      <c r="T185" s="16">
        <f t="shared" si="48"/>
        <v>43.99999999999995</v>
      </c>
      <c r="U185" s="30">
        <v>10</v>
      </c>
      <c r="AA185"/>
      <c r="AB185"/>
    </row>
    <row r="186" spans="3:28" ht="15.75" customHeight="1">
      <c r="C186" s="26">
        <v>15</v>
      </c>
      <c r="D186" s="26"/>
      <c r="E186" s="18" t="s">
        <v>209</v>
      </c>
      <c r="F186" t="s">
        <v>210</v>
      </c>
      <c r="G186" s="1">
        <v>1975</v>
      </c>
      <c r="H186" s="27" t="s">
        <v>211</v>
      </c>
      <c r="I186" s="1">
        <f t="shared" si="44"/>
        <v>40</v>
      </c>
      <c r="J186" s="1" t="s">
        <v>173</v>
      </c>
      <c r="K186" s="28">
        <v>0.9451</v>
      </c>
      <c r="L186">
        <v>12</v>
      </c>
      <c r="M186" t="s">
        <v>161</v>
      </c>
      <c r="N186">
        <v>34</v>
      </c>
      <c r="O186">
        <f t="shared" si="45"/>
        <v>12.566666666666666</v>
      </c>
      <c r="P186" s="29">
        <f t="shared" si="46"/>
        <v>11.876756666666667</v>
      </c>
      <c r="R186" s="15">
        <f t="shared" si="47"/>
        <v>11</v>
      </c>
      <c r="S186" s="15" t="s">
        <v>161</v>
      </c>
      <c r="T186" s="16">
        <f t="shared" si="48"/>
        <v>52.605400000000024</v>
      </c>
      <c r="U186" s="30">
        <v>9</v>
      </c>
      <c r="AA186"/>
      <c r="AB186"/>
    </row>
    <row r="187" spans="3:28" ht="15.75" customHeight="1">
      <c r="C187" s="26">
        <v>16</v>
      </c>
      <c r="D187" s="26"/>
      <c r="E187" s="18" t="s">
        <v>205</v>
      </c>
      <c r="F187" t="s">
        <v>206</v>
      </c>
      <c r="G187" s="1">
        <v>1958</v>
      </c>
      <c r="H187" s="27" t="s">
        <v>207</v>
      </c>
      <c r="I187" s="1">
        <f t="shared" si="44"/>
        <v>57</v>
      </c>
      <c r="J187" s="32" t="s">
        <v>170</v>
      </c>
      <c r="K187" s="28">
        <v>0.8254</v>
      </c>
      <c r="L187">
        <v>14</v>
      </c>
      <c r="M187" t="s">
        <v>161</v>
      </c>
      <c r="N187">
        <v>44</v>
      </c>
      <c r="O187">
        <f t="shared" si="45"/>
        <v>14.733333333333333</v>
      </c>
      <c r="P187" s="29">
        <f t="shared" si="46"/>
        <v>12.160893333333332</v>
      </c>
      <c r="R187" s="15">
        <f t="shared" si="47"/>
        <v>12</v>
      </c>
      <c r="S187" s="15" t="s">
        <v>161</v>
      </c>
      <c r="T187" s="16">
        <f t="shared" si="48"/>
        <v>9.653599999999933</v>
      </c>
      <c r="U187" s="30">
        <v>8</v>
      </c>
      <c r="AA187"/>
      <c r="AB187"/>
    </row>
    <row r="188" spans="3:28" ht="15.75" customHeight="1">
      <c r="C188" s="26">
        <v>17</v>
      </c>
      <c r="D188" s="26"/>
      <c r="E188" s="18" t="s">
        <v>201</v>
      </c>
      <c r="F188" t="s">
        <v>26</v>
      </c>
      <c r="G188" s="1">
        <v>1975</v>
      </c>
      <c r="H188" s="27"/>
      <c r="I188" s="1">
        <f t="shared" si="44"/>
        <v>40</v>
      </c>
      <c r="J188" s="32" t="s">
        <v>173</v>
      </c>
      <c r="K188" s="28">
        <v>0.9451</v>
      </c>
      <c r="L188">
        <v>13</v>
      </c>
      <c r="M188" t="s">
        <v>161</v>
      </c>
      <c r="N188">
        <v>20</v>
      </c>
      <c r="O188">
        <f t="shared" si="45"/>
        <v>13.333333333333334</v>
      </c>
      <c r="P188" s="29">
        <f t="shared" si="46"/>
        <v>12.601333333333335</v>
      </c>
      <c r="R188" s="15">
        <f t="shared" si="47"/>
        <v>12</v>
      </c>
      <c r="S188" s="15" t="s">
        <v>161</v>
      </c>
      <c r="T188" s="16">
        <f t="shared" si="48"/>
        <v>36.08000000000008</v>
      </c>
      <c r="U188" s="30">
        <v>7</v>
      </c>
      <c r="AA188"/>
      <c r="AB188"/>
    </row>
    <row r="189" spans="3:28" ht="15.75" customHeight="1">
      <c r="C189" s="26">
        <v>18</v>
      </c>
      <c r="E189" s="18" t="s">
        <v>208</v>
      </c>
      <c r="F189" s="13" t="s">
        <v>29</v>
      </c>
      <c r="G189" s="1">
        <v>1972</v>
      </c>
      <c r="H189" s="27" t="s">
        <v>175</v>
      </c>
      <c r="I189" s="1">
        <f t="shared" si="44"/>
        <v>43</v>
      </c>
      <c r="J189" s="1" t="s">
        <v>173</v>
      </c>
      <c r="K189" s="28">
        <v>0.924</v>
      </c>
      <c r="L189">
        <v>13</v>
      </c>
      <c r="M189" t="s">
        <v>161</v>
      </c>
      <c r="N189">
        <v>39</v>
      </c>
      <c r="O189">
        <f t="shared" si="45"/>
        <v>13.65</v>
      </c>
      <c r="P189" s="29">
        <f t="shared" si="46"/>
        <v>12.6126</v>
      </c>
      <c r="R189" s="15">
        <f t="shared" si="47"/>
        <v>12</v>
      </c>
      <c r="S189" s="15" t="s">
        <v>161</v>
      </c>
      <c r="T189" s="16">
        <f t="shared" si="48"/>
        <v>36.75600000000003</v>
      </c>
      <c r="U189" s="30">
        <v>6</v>
      </c>
      <c r="AA189"/>
      <c r="AB189"/>
    </row>
    <row r="190" spans="3:28" ht="15.75" customHeight="1">
      <c r="C190" s="26">
        <v>19</v>
      </c>
      <c r="D190" s="26"/>
      <c r="E190" s="36" t="s">
        <v>212</v>
      </c>
      <c r="F190" t="s">
        <v>117</v>
      </c>
      <c r="G190" s="1">
        <v>1953</v>
      </c>
      <c r="H190" s="27" t="s">
        <v>213</v>
      </c>
      <c r="I190" s="1">
        <f t="shared" si="44"/>
        <v>62</v>
      </c>
      <c r="J190" s="1" t="s">
        <v>184</v>
      </c>
      <c r="K190" s="28">
        <v>0.7902</v>
      </c>
      <c r="L190">
        <v>16</v>
      </c>
      <c r="M190" t="s">
        <v>161</v>
      </c>
      <c r="N190">
        <v>6</v>
      </c>
      <c r="O190">
        <f t="shared" si="45"/>
        <v>16.1</v>
      </c>
      <c r="P190" s="29">
        <f t="shared" si="46"/>
        <v>12.722220000000002</v>
      </c>
      <c r="R190" s="15">
        <f t="shared" si="47"/>
        <v>12</v>
      </c>
      <c r="S190" s="15" t="s">
        <v>161</v>
      </c>
      <c r="T190" s="16">
        <f t="shared" si="48"/>
        <v>43.33320000000011</v>
      </c>
      <c r="U190" s="30">
        <v>5</v>
      </c>
      <c r="V190" s="31"/>
      <c r="X190" s="26"/>
      <c r="AA190"/>
      <c r="AB190"/>
    </row>
    <row r="191" spans="3:28" ht="15.75" customHeight="1">
      <c r="C191" s="26">
        <v>20</v>
      </c>
      <c r="E191" s="18" t="s">
        <v>214</v>
      </c>
      <c r="F191" s="13" t="s">
        <v>15</v>
      </c>
      <c r="G191" s="1">
        <v>1952</v>
      </c>
      <c r="H191" s="27" t="s">
        <v>175</v>
      </c>
      <c r="I191" s="1">
        <f t="shared" si="44"/>
        <v>63</v>
      </c>
      <c r="J191" s="30" t="s">
        <v>184</v>
      </c>
      <c r="K191" s="28">
        <v>0.7832</v>
      </c>
      <c r="L191">
        <v>16</v>
      </c>
      <c r="M191" t="s">
        <v>161</v>
      </c>
      <c r="N191">
        <v>28</v>
      </c>
      <c r="O191">
        <f t="shared" si="45"/>
        <v>16.466666666666665</v>
      </c>
      <c r="P191" s="29">
        <f t="shared" si="46"/>
        <v>12.896693333333332</v>
      </c>
      <c r="R191" s="15">
        <f t="shared" si="47"/>
        <v>12</v>
      </c>
      <c r="S191" s="15" t="s">
        <v>161</v>
      </c>
      <c r="T191" s="16">
        <f t="shared" si="48"/>
        <v>53.801599999999894</v>
      </c>
      <c r="U191" s="30">
        <v>4</v>
      </c>
      <c r="AA191"/>
      <c r="AB191"/>
    </row>
    <row r="192" spans="3:28" ht="15.75" customHeight="1">
      <c r="C192" s="26">
        <v>21</v>
      </c>
      <c r="D192" s="26"/>
      <c r="E192" s="18" t="s">
        <v>215</v>
      </c>
      <c r="F192" t="s">
        <v>216</v>
      </c>
      <c r="G192" s="1">
        <v>1954</v>
      </c>
      <c r="H192" s="27" t="s">
        <v>175</v>
      </c>
      <c r="I192" s="1">
        <f t="shared" si="44"/>
        <v>61</v>
      </c>
      <c r="J192" s="1" t="s">
        <v>184</v>
      </c>
      <c r="K192" s="28">
        <v>0.7972</v>
      </c>
      <c r="L192">
        <v>17</v>
      </c>
      <c r="M192" t="s">
        <v>161</v>
      </c>
      <c r="N192">
        <v>11</v>
      </c>
      <c r="O192">
        <f t="shared" si="45"/>
        <v>17.183333333333334</v>
      </c>
      <c r="P192" s="29">
        <f t="shared" si="46"/>
        <v>13.698553333333335</v>
      </c>
      <c r="R192" s="15">
        <f t="shared" si="47"/>
        <v>13</v>
      </c>
      <c r="S192" s="15" t="s">
        <v>161</v>
      </c>
      <c r="T192" s="16">
        <f t="shared" si="48"/>
        <v>41.91320000000008</v>
      </c>
      <c r="U192" s="30">
        <v>3</v>
      </c>
      <c r="V192" s="31"/>
      <c r="X192" s="26"/>
      <c r="AA192"/>
      <c r="AB192"/>
    </row>
    <row r="193" spans="3:28" ht="15.75" customHeight="1">
      <c r="C193" s="26">
        <v>22</v>
      </c>
      <c r="E193" s="18" t="s">
        <v>219</v>
      </c>
      <c r="F193" t="s">
        <v>220</v>
      </c>
      <c r="G193" s="1">
        <v>1961</v>
      </c>
      <c r="H193" s="27" t="s">
        <v>169</v>
      </c>
      <c r="I193" s="1">
        <f t="shared" si="44"/>
        <v>54</v>
      </c>
      <c r="J193" s="1" t="s">
        <v>170</v>
      </c>
      <c r="K193" s="28">
        <v>0.8465</v>
      </c>
      <c r="L193">
        <v>18</v>
      </c>
      <c r="M193" t="s">
        <v>161</v>
      </c>
      <c r="N193">
        <v>2</v>
      </c>
      <c r="O193">
        <f t="shared" si="45"/>
        <v>18.033333333333335</v>
      </c>
      <c r="P193" s="29">
        <f t="shared" si="46"/>
        <v>15.265216666666669</v>
      </c>
      <c r="R193" s="15">
        <f t="shared" si="47"/>
        <v>15</v>
      </c>
      <c r="S193" s="15" t="s">
        <v>161</v>
      </c>
      <c r="T193" s="16">
        <f t="shared" si="48"/>
        <v>15.913000000000146</v>
      </c>
      <c r="U193" s="30">
        <v>2</v>
      </c>
      <c r="AA193"/>
      <c r="AB193"/>
    </row>
    <row r="194" spans="3:28" ht="15.75" customHeight="1">
      <c r="C194" s="37">
        <v>23</v>
      </c>
      <c r="D194" s="37"/>
      <c r="E194" s="38" t="s">
        <v>221</v>
      </c>
      <c r="F194" s="37" t="s">
        <v>206</v>
      </c>
      <c r="G194" s="39">
        <v>1938</v>
      </c>
      <c r="H194" s="40" t="s">
        <v>175</v>
      </c>
      <c r="I194" s="39">
        <f t="shared" si="44"/>
        <v>77</v>
      </c>
      <c r="J194" s="39" t="s">
        <v>222</v>
      </c>
      <c r="K194" s="41">
        <v>0.6559</v>
      </c>
      <c r="L194" s="37">
        <v>23</v>
      </c>
      <c r="M194" s="37" t="s">
        <v>161</v>
      </c>
      <c r="N194" s="37">
        <v>18</v>
      </c>
      <c r="O194" s="37">
        <f t="shared" si="45"/>
        <v>23.3</v>
      </c>
      <c r="P194" s="42">
        <f t="shared" si="46"/>
        <v>15.282470000000002</v>
      </c>
      <c r="Q194" s="37"/>
      <c r="R194" s="43">
        <f t="shared" si="47"/>
        <v>15</v>
      </c>
      <c r="S194" s="43" t="s">
        <v>161</v>
      </c>
      <c r="T194" s="44">
        <f t="shared" si="48"/>
        <v>16.948200000000107</v>
      </c>
      <c r="U194" s="39">
        <v>1</v>
      </c>
      <c r="AA194"/>
      <c r="AB194"/>
    </row>
    <row r="195" spans="1:28" ht="15.75" customHeight="1">
      <c r="A195" s="26"/>
      <c r="B195" s="26"/>
      <c r="C195" s="26">
        <v>1</v>
      </c>
      <c r="E195" s="18" t="s">
        <v>224</v>
      </c>
      <c r="F195" t="s">
        <v>225</v>
      </c>
      <c r="G195" s="1">
        <v>1971</v>
      </c>
      <c r="H195" s="27" t="s">
        <v>169</v>
      </c>
      <c r="I195" s="1">
        <f t="shared" si="44"/>
        <v>44</v>
      </c>
      <c r="J195" s="1" t="s">
        <v>226</v>
      </c>
      <c r="K195" s="28">
        <v>0.9355</v>
      </c>
      <c r="L195">
        <v>12</v>
      </c>
      <c r="M195" t="s">
        <v>161</v>
      </c>
      <c r="N195" s="45">
        <v>46</v>
      </c>
      <c r="O195">
        <f t="shared" si="45"/>
        <v>12.766666666666667</v>
      </c>
      <c r="P195" s="29">
        <f t="shared" si="46"/>
        <v>11.943216666666668</v>
      </c>
      <c r="R195" s="15">
        <f t="shared" si="47"/>
        <v>11</v>
      </c>
      <c r="S195" s="15" t="s">
        <v>161</v>
      </c>
      <c r="T195" s="16">
        <f t="shared" si="48"/>
        <v>56.59300000000009</v>
      </c>
      <c r="U195" s="30">
        <v>3</v>
      </c>
      <c r="W195" s="26"/>
      <c r="X195" s="26"/>
      <c r="AA195"/>
      <c r="AB195"/>
    </row>
    <row r="196" spans="3:28" ht="15.75" customHeight="1">
      <c r="C196" s="45">
        <v>2</v>
      </c>
      <c r="E196" s="18" t="s">
        <v>227</v>
      </c>
      <c r="F196" t="s">
        <v>228</v>
      </c>
      <c r="G196" s="1">
        <v>1965</v>
      </c>
      <c r="H196" s="27" t="s">
        <v>169</v>
      </c>
      <c r="I196" s="1">
        <f t="shared" si="44"/>
        <v>50</v>
      </c>
      <c r="J196" s="1" t="s">
        <v>226</v>
      </c>
      <c r="K196" s="28">
        <v>0.8747</v>
      </c>
      <c r="L196">
        <v>14</v>
      </c>
      <c r="M196" t="s">
        <v>161</v>
      </c>
      <c r="N196" s="45">
        <v>50</v>
      </c>
      <c r="O196">
        <f t="shared" si="45"/>
        <v>14.833333333333334</v>
      </c>
      <c r="P196" s="29">
        <f t="shared" si="46"/>
        <v>12.974716666666668</v>
      </c>
      <c r="R196" s="15">
        <f t="shared" si="47"/>
        <v>12</v>
      </c>
      <c r="T196" s="16">
        <f t="shared" si="48"/>
        <v>58.483000000000054</v>
      </c>
      <c r="U196" s="30">
        <v>2</v>
      </c>
      <c r="AA196"/>
      <c r="AB196"/>
    </row>
    <row r="197" spans="3:28" ht="15.75" customHeight="1">
      <c r="C197" s="45">
        <v>3</v>
      </c>
      <c r="E197" s="18" t="s">
        <v>238</v>
      </c>
      <c r="F197" s="13" t="s">
        <v>239</v>
      </c>
      <c r="G197" s="1">
        <v>1981</v>
      </c>
      <c r="H197" s="27" t="s">
        <v>211</v>
      </c>
      <c r="I197" s="1">
        <f t="shared" si="44"/>
        <v>34</v>
      </c>
      <c r="J197" s="1" t="s">
        <v>230</v>
      </c>
      <c r="K197" s="28">
        <v>0.9902000000000001</v>
      </c>
      <c r="L197">
        <v>17</v>
      </c>
      <c r="M197" t="s">
        <v>161</v>
      </c>
      <c r="N197">
        <v>58</v>
      </c>
      <c r="O197">
        <f t="shared" si="45"/>
        <v>17.966666666666665</v>
      </c>
      <c r="P197" s="29">
        <f t="shared" si="46"/>
        <v>17.790593333333334</v>
      </c>
      <c r="R197" s="15">
        <f t="shared" si="47"/>
        <v>17</v>
      </c>
      <c r="S197" s="15" t="s">
        <v>161</v>
      </c>
      <c r="T197" s="16">
        <f t="shared" si="48"/>
        <v>47.43560000000002</v>
      </c>
      <c r="U197" s="30">
        <v>1</v>
      </c>
      <c r="AA197"/>
      <c r="AB197"/>
    </row>
    <row r="198" spans="5:28" s="26" customFormat="1" ht="15.75" customHeight="1">
      <c r="E198" s="62"/>
      <c r="F198" s="60"/>
      <c r="G198" s="30"/>
      <c r="I198" s="30"/>
      <c r="J198" s="30"/>
      <c r="K198" s="30"/>
      <c r="P198" s="61"/>
      <c r="R198" s="56"/>
      <c r="S198" s="56"/>
      <c r="T198" s="57"/>
      <c r="U198" s="30"/>
      <c r="AA198" s="62"/>
      <c r="AB198" s="60"/>
    </row>
    <row r="199" spans="5:28" ht="12.75" customHeight="1">
      <c r="E199" s="17">
        <v>9</v>
      </c>
      <c r="H199" s="18" t="s">
        <v>273</v>
      </c>
      <c r="AA199"/>
      <c r="AB199"/>
    </row>
    <row r="200" spans="27:28" ht="9" customHeight="1">
      <c r="AA200"/>
      <c r="AB200"/>
    </row>
    <row r="201" spans="3:28" ht="15.75" customHeight="1">
      <c r="C201" s="19"/>
      <c r="D201" s="19"/>
      <c r="E201" s="20" t="s">
        <v>154</v>
      </c>
      <c r="F201" s="21" t="s">
        <v>155</v>
      </c>
      <c r="G201" s="22" t="s">
        <v>156</v>
      </c>
      <c r="H201" s="19" t="s">
        <v>157</v>
      </c>
      <c r="I201" s="22" t="s">
        <v>158</v>
      </c>
      <c r="J201" s="22" t="s">
        <v>11</v>
      </c>
      <c r="K201" s="22" t="s">
        <v>159</v>
      </c>
      <c r="L201" s="19" t="s">
        <v>160</v>
      </c>
      <c r="M201" s="19" t="s">
        <v>161</v>
      </c>
      <c r="N201" s="19" t="s">
        <v>162</v>
      </c>
      <c r="O201" s="19" t="s">
        <v>13</v>
      </c>
      <c r="P201" s="23" t="s">
        <v>163</v>
      </c>
      <c r="Q201" s="19" t="s">
        <v>164</v>
      </c>
      <c r="R201" s="24" t="s">
        <v>165</v>
      </c>
      <c r="S201" s="24" t="s">
        <v>161</v>
      </c>
      <c r="T201" s="25" t="s">
        <v>166</v>
      </c>
      <c r="U201" s="22" t="s">
        <v>167</v>
      </c>
      <c r="AA201"/>
      <c r="AB201"/>
    </row>
    <row r="202" spans="3:28" ht="15.75" customHeight="1">
      <c r="C202" s="26">
        <v>1</v>
      </c>
      <c r="E202" s="18" t="s">
        <v>168</v>
      </c>
      <c r="F202" s="13" t="s">
        <v>53</v>
      </c>
      <c r="G202" s="1">
        <v>1965</v>
      </c>
      <c r="H202" s="27" t="s">
        <v>169</v>
      </c>
      <c r="I202" s="1">
        <f aca="true" t="shared" si="49" ref="I202:I219">2015-G202</f>
        <v>50</v>
      </c>
      <c r="J202" s="1" t="s">
        <v>170</v>
      </c>
      <c r="K202" s="28">
        <v>0.8747</v>
      </c>
      <c r="L202">
        <v>36</v>
      </c>
      <c r="M202" t="s">
        <v>161</v>
      </c>
      <c r="N202">
        <v>58</v>
      </c>
      <c r="O202">
        <f aca="true" t="shared" si="50" ref="O202:O219">L202+N202/60</f>
        <v>36.96666666666667</v>
      </c>
      <c r="P202" s="29">
        <f aca="true" t="shared" si="51" ref="P202:P219">O202*K202</f>
        <v>32.334743333333336</v>
      </c>
      <c r="R202" s="15">
        <f aca="true" t="shared" si="52" ref="R202:R219">INT(P202)</f>
        <v>32</v>
      </c>
      <c r="S202" s="15" t="s">
        <v>161</v>
      </c>
      <c r="T202" s="16">
        <f aca="true" t="shared" si="53" ref="T202:T219">(P202-R202)*60</f>
        <v>20.084600000000137</v>
      </c>
      <c r="U202" s="30">
        <v>13</v>
      </c>
      <c r="AA202"/>
      <c r="AB202"/>
    </row>
    <row r="203" spans="3:28" ht="15.75" customHeight="1">
      <c r="C203" s="26">
        <v>2</v>
      </c>
      <c r="E203" s="18" t="s">
        <v>171</v>
      </c>
      <c r="F203" s="13" t="s">
        <v>172</v>
      </c>
      <c r="G203" s="1">
        <v>1971</v>
      </c>
      <c r="H203" s="27" t="s">
        <v>169</v>
      </c>
      <c r="I203" s="1">
        <f t="shared" si="49"/>
        <v>44</v>
      </c>
      <c r="J203" s="1" t="s">
        <v>173</v>
      </c>
      <c r="K203" s="28">
        <v>0.9169</v>
      </c>
      <c r="L203">
        <v>35</v>
      </c>
      <c r="M203" t="s">
        <v>161</v>
      </c>
      <c r="N203">
        <v>58</v>
      </c>
      <c r="O203">
        <f t="shared" si="50"/>
        <v>35.96666666666667</v>
      </c>
      <c r="P203" s="29">
        <f t="shared" si="51"/>
        <v>32.97783666666667</v>
      </c>
      <c r="R203" s="15">
        <f t="shared" si="52"/>
        <v>32</v>
      </c>
      <c r="S203" s="15" t="s">
        <v>161</v>
      </c>
      <c r="T203" s="16">
        <f t="shared" si="53"/>
        <v>58.67020000000011</v>
      </c>
      <c r="U203" s="30">
        <v>12</v>
      </c>
      <c r="AA203"/>
      <c r="AB203"/>
    </row>
    <row r="204" spans="3:28" ht="15.75" customHeight="1">
      <c r="C204" s="26">
        <v>3</v>
      </c>
      <c r="E204" s="18" t="s">
        <v>182</v>
      </c>
      <c r="F204" s="13" t="s">
        <v>177</v>
      </c>
      <c r="G204" s="1">
        <v>1953</v>
      </c>
      <c r="H204" s="27" t="s">
        <v>183</v>
      </c>
      <c r="I204" s="1">
        <f t="shared" si="49"/>
        <v>62</v>
      </c>
      <c r="J204" s="1" t="s">
        <v>184</v>
      </c>
      <c r="K204" s="28">
        <v>0.7902</v>
      </c>
      <c r="L204">
        <v>41</v>
      </c>
      <c r="M204" t="s">
        <v>161</v>
      </c>
      <c r="N204">
        <v>50</v>
      </c>
      <c r="O204">
        <f t="shared" si="50"/>
        <v>41.833333333333336</v>
      </c>
      <c r="P204" s="29">
        <f t="shared" si="51"/>
        <v>33.0567</v>
      </c>
      <c r="R204" s="15">
        <f t="shared" si="52"/>
        <v>33</v>
      </c>
      <c r="S204" s="15" t="s">
        <v>161</v>
      </c>
      <c r="T204" s="16">
        <f t="shared" si="53"/>
        <v>3.4019999999999584</v>
      </c>
      <c r="U204" s="30">
        <v>11</v>
      </c>
      <c r="AA204"/>
      <c r="AB204"/>
    </row>
    <row r="205" spans="3:28" ht="15.75" customHeight="1">
      <c r="C205" s="26">
        <v>4</v>
      </c>
      <c r="D205" s="26"/>
      <c r="E205" s="18" t="s">
        <v>180</v>
      </c>
      <c r="F205" t="s">
        <v>32</v>
      </c>
      <c r="G205" s="1">
        <v>1965</v>
      </c>
      <c r="H205" s="27" t="s">
        <v>181</v>
      </c>
      <c r="I205" s="1">
        <f t="shared" si="49"/>
        <v>50</v>
      </c>
      <c r="J205" s="1" t="s">
        <v>170</v>
      </c>
      <c r="K205" s="28">
        <v>0.8747</v>
      </c>
      <c r="L205">
        <v>40</v>
      </c>
      <c r="M205" t="s">
        <v>161</v>
      </c>
      <c r="N205">
        <v>53</v>
      </c>
      <c r="O205">
        <f t="shared" si="50"/>
        <v>40.88333333333333</v>
      </c>
      <c r="P205" s="29">
        <f t="shared" si="51"/>
        <v>35.76065166666667</v>
      </c>
      <c r="R205" s="15">
        <f t="shared" si="52"/>
        <v>35</v>
      </c>
      <c r="S205" s="15" t="s">
        <v>161</v>
      </c>
      <c r="T205" s="16">
        <f t="shared" si="53"/>
        <v>45.63910000000007</v>
      </c>
      <c r="U205" s="30">
        <v>10</v>
      </c>
      <c r="V205" s="31"/>
      <c r="X205" s="26"/>
      <c r="AA205"/>
      <c r="AB205"/>
    </row>
    <row r="206" spans="3:28" ht="15.75" customHeight="1">
      <c r="C206" s="26">
        <v>5</v>
      </c>
      <c r="E206" s="18" t="s">
        <v>193</v>
      </c>
      <c r="F206" s="13" t="s">
        <v>194</v>
      </c>
      <c r="G206" s="1">
        <v>1967</v>
      </c>
      <c r="H206" s="34" t="s">
        <v>195</v>
      </c>
      <c r="I206" s="1">
        <f t="shared" si="49"/>
        <v>48</v>
      </c>
      <c r="J206" s="32" t="s">
        <v>173</v>
      </c>
      <c r="K206" s="28">
        <v>0.8888</v>
      </c>
      <c r="L206">
        <v>43</v>
      </c>
      <c r="M206" t="s">
        <v>161</v>
      </c>
      <c r="N206">
        <v>59</v>
      </c>
      <c r="O206">
        <f t="shared" si="50"/>
        <v>43.983333333333334</v>
      </c>
      <c r="P206" s="29">
        <f t="shared" si="51"/>
        <v>39.09238666666667</v>
      </c>
      <c r="R206" s="15">
        <f t="shared" si="52"/>
        <v>39</v>
      </c>
      <c r="S206" s="15" t="s">
        <v>161</v>
      </c>
      <c r="T206" s="16">
        <f t="shared" si="53"/>
        <v>5.5432000000001835</v>
      </c>
      <c r="U206" s="30">
        <v>9</v>
      </c>
      <c r="AA206"/>
      <c r="AB206"/>
    </row>
    <row r="207" spans="3:28" ht="15.75" customHeight="1">
      <c r="C207" s="26">
        <v>6</v>
      </c>
      <c r="E207" s="18" t="s">
        <v>191</v>
      </c>
      <c r="F207" s="13" t="s">
        <v>192</v>
      </c>
      <c r="G207" s="1">
        <v>1962</v>
      </c>
      <c r="H207" s="27" t="s">
        <v>175</v>
      </c>
      <c r="I207" s="1">
        <f t="shared" si="49"/>
        <v>53</v>
      </c>
      <c r="J207" s="1" t="s">
        <v>170</v>
      </c>
      <c r="K207" s="28">
        <v>0.8536</v>
      </c>
      <c r="L207">
        <v>46</v>
      </c>
      <c r="M207" t="s">
        <v>161</v>
      </c>
      <c r="N207">
        <v>11</v>
      </c>
      <c r="O207">
        <f t="shared" si="50"/>
        <v>46.18333333333333</v>
      </c>
      <c r="P207" s="29">
        <f t="shared" si="51"/>
        <v>39.42209333333333</v>
      </c>
      <c r="R207" s="15">
        <f t="shared" si="52"/>
        <v>39</v>
      </c>
      <c r="S207" s="15" t="s">
        <v>161</v>
      </c>
      <c r="T207" s="16">
        <f t="shared" si="53"/>
        <v>25.325599999999753</v>
      </c>
      <c r="U207" s="30">
        <v>8</v>
      </c>
      <c r="AA207"/>
      <c r="AB207"/>
    </row>
    <row r="208" spans="3:28" ht="15.75" customHeight="1">
      <c r="C208" s="26">
        <v>7</v>
      </c>
      <c r="E208" s="18" t="s">
        <v>196</v>
      </c>
      <c r="F208" s="13" t="s">
        <v>117</v>
      </c>
      <c r="G208" s="1">
        <v>1948</v>
      </c>
      <c r="H208" s="27" t="s">
        <v>175</v>
      </c>
      <c r="I208" s="1">
        <f t="shared" si="49"/>
        <v>67</v>
      </c>
      <c r="J208" s="1" t="s">
        <v>184</v>
      </c>
      <c r="K208" s="28">
        <v>0.755</v>
      </c>
      <c r="L208">
        <v>53</v>
      </c>
      <c r="M208" t="s">
        <v>161</v>
      </c>
      <c r="N208">
        <v>19</v>
      </c>
      <c r="O208">
        <f t="shared" si="50"/>
        <v>53.31666666666667</v>
      </c>
      <c r="P208" s="29">
        <f t="shared" si="51"/>
        <v>40.254083333333334</v>
      </c>
      <c r="R208" s="15">
        <f t="shared" si="52"/>
        <v>40</v>
      </c>
      <c r="S208" s="15" t="s">
        <v>161</v>
      </c>
      <c r="T208" s="16">
        <f t="shared" si="53"/>
        <v>15.245000000000033</v>
      </c>
      <c r="U208" s="30">
        <v>7</v>
      </c>
      <c r="AA208"/>
      <c r="AB208"/>
    </row>
    <row r="209" spans="3:28" ht="15.75" customHeight="1">
      <c r="C209" s="26">
        <v>8</v>
      </c>
      <c r="D209" s="26"/>
      <c r="E209" s="18" t="s">
        <v>198</v>
      </c>
      <c r="F209" t="s">
        <v>199</v>
      </c>
      <c r="G209" s="1">
        <v>1959</v>
      </c>
      <c r="H209" s="27" t="s">
        <v>200</v>
      </c>
      <c r="I209" s="1">
        <f t="shared" si="49"/>
        <v>56</v>
      </c>
      <c r="J209" s="32" t="s">
        <v>170</v>
      </c>
      <c r="K209" s="28">
        <v>0.8324</v>
      </c>
      <c r="L209">
        <v>48</v>
      </c>
      <c r="M209" t="s">
        <v>161</v>
      </c>
      <c r="N209">
        <v>54</v>
      </c>
      <c r="O209">
        <f t="shared" si="50"/>
        <v>48.9</v>
      </c>
      <c r="P209" s="29">
        <f t="shared" si="51"/>
        <v>40.70436</v>
      </c>
      <c r="R209" s="15">
        <f t="shared" si="52"/>
        <v>40</v>
      </c>
      <c r="S209" s="15" t="s">
        <v>161</v>
      </c>
      <c r="T209" s="16">
        <f t="shared" si="53"/>
        <v>42.26160000000007</v>
      </c>
      <c r="U209" s="30">
        <v>6</v>
      </c>
      <c r="AA209"/>
      <c r="AB209"/>
    </row>
    <row r="210" spans="3:28" ht="15.75" customHeight="1">
      <c r="C210" s="26">
        <v>9</v>
      </c>
      <c r="E210" s="18" t="s">
        <v>202</v>
      </c>
      <c r="F210" s="13" t="s">
        <v>50</v>
      </c>
      <c r="G210" s="1">
        <v>1988</v>
      </c>
      <c r="H210" s="27" t="s">
        <v>169</v>
      </c>
      <c r="I210" s="1">
        <f t="shared" si="49"/>
        <v>27</v>
      </c>
      <c r="K210" s="28">
        <v>1</v>
      </c>
      <c r="L210">
        <v>40</v>
      </c>
      <c r="M210" t="s">
        <v>161</v>
      </c>
      <c r="N210">
        <v>51</v>
      </c>
      <c r="O210">
        <f t="shared" si="50"/>
        <v>40.85</v>
      </c>
      <c r="P210" s="29">
        <f t="shared" si="51"/>
        <v>40.85</v>
      </c>
      <c r="R210" s="15">
        <f t="shared" si="52"/>
        <v>40</v>
      </c>
      <c r="S210" s="15" t="s">
        <v>161</v>
      </c>
      <c r="T210" s="16">
        <f t="shared" si="53"/>
        <v>51.000000000000085</v>
      </c>
      <c r="U210" s="30">
        <v>5</v>
      </c>
      <c r="AA210"/>
      <c r="AB210"/>
    </row>
    <row r="211" spans="3:28" ht="15.75" customHeight="1">
      <c r="C211" s="26">
        <v>10</v>
      </c>
      <c r="D211" s="26"/>
      <c r="E211" s="18" t="s">
        <v>209</v>
      </c>
      <c r="F211" t="s">
        <v>210</v>
      </c>
      <c r="G211" s="1">
        <v>1975</v>
      </c>
      <c r="H211" s="27" t="s">
        <v>211</v>
      </c>
      <c r="I211" s="1">
        <f t="shared" si="49"/>
        <v>40</v>
      </c>
      <c r="J211" s="1" t="s">
        <v>173</v>
      </c>
      <c r="K211" s="28">
        <v>0.9451</v>
      </c>
      <c r="L211">
        <v>44</v>
      </c>
      <c r="M211" t="s">
        <v>161</v>
      </c>
      <c r="N211">
        <v>44</v>
      </c>
      <c r="O211">
        <f t="shared" si="50"/>
        <v>44.733333333333334</v>
      </c>
      <c r="P211" s="29">
        <f t="shared" si="51"/>
        <v>42.27747333333333</v>
      </c>
      <c r="R211" s="15">
        <f t="shared" si="52"/>
        <v>42</v>
      </c>
      <c r="S211" s="15" t="s">
        <v>161</v>
      </c>
      <c r="T211" s="16">
        <f t="shared" si="53"/>
        <v>16.64839999999998</v>
      </c>
      <c r="U211" s="30">
        <v>4</v>
      </c>
      <c r="AA211"/>
      <c r="AB211"/>
    </row>
    <row r="212" spans="3:28" ht="15.75" customHeight="1">
      <c r="C212" s="26">
        <v>11</v>
      </c>
      <c r="D212" s="26"/>
      <c r="E212" s="18" t="s">
        <v>205</v>
      </c>
      <c r="F212" t="s">
        <v>206</v>
      </c>
      <c r="G212" s="1">
        <v>1958</v>
      </c>
      <c r="H212" s="27" t="s">
        <v>207</v>
      </c>
      <c r="I212" s="1">
        <f t="shared" si="49"/>
        <v>57</v>
      </c>
      <c r="J212" s="32" t="s">
        <v>170</v>
      </c>
      <c r="K212" s="28">
        <v>0.8254</v>
      </c>
      <c r="L212">
        <v>52</v>
      </c>
      <c r="M212" t="s">
        <v>161</v>
      </c>
      <c r="N212">
        <v>34</v>
      </c>
      <c r="O212">
        <f t="shared" si="50"/>
        <v>52.56666666666667</v>
      </c>
      <c r="P212" s="29">
        <f t="shared" si="51"/>
        <v>43.38852666666667</v>
      </c>
      <c r="R212" s="15">
        <f t="shared" si="52"/>
        <v>43</v>
      </c>
      <c r="S212" s="15" t="s">
        <v>161</v>
      </c>
      <c r="T212" s="16">
        <f t="shared" si="53"/>
        <v>23.311600000000254</v>
      </c>
      <c r="U212" s="30">
        <v>3</v>
      </c>
      <c r="AA212"/>
      <c r="AB212"/>
    </row>
    <row r="213" spans="3:28" ht="15.75" customHeight="1">
      <c r="C213" s="37">
        <v>12</v>
      </c>
      <c r="D213" s="37"/>
      <c r="E213" s="38" t="s">
        <v>214</v>
      </c>
      <c r="F213" s="51" t="s">
        <v>15</v>
      </c>
      <c r="G213" s="39">
        <v>1952</v>
      </c>
      <c r="H213" s="40" t="s">
        <v>175</v>
      </c>
      <c r="I213" s="39">
        <f t="shared" si="49"/>
        <v>63</v>
      </c>
      <c r="J213" s="39" t="s">
        <v>184</v>
      </c>
      <c r="K213" s="41">
        <v>0.7832</v>
      </c>
      <c r="L213" s="37">
        <v>57</v>
      </c>
      <c r="M213" s="37" t="s">
        <v>161</v>
      </c>
      <c r="N213" s="37">
        <v>24</v>
      </c>
      <c r="O213" s="37">
        <f t="shared" si="50"/>
        <v>57.4</v>
      </c>
      <c r="P213" s="42">
        <f t="shared" si="51"/>
        <v>44.95568</v>
      </c>
      <c r="Q213" s="37"/>
      <c r="R213" s="43">
        <f t="shared" si="52"/>
        <v>44</v>
      </c>
      <c r="S213" s="43" t="s">
        <v>161</v>
      </c>
      <c r="T213" s="44">
        <f t="shared" si="53"/>
        <v>57.34080000000006</v>
      </c>
      <c r="U213" s="39">
        <v>2</v>
      </c>
      <c r="AA213"/>
      <c r="AB213"/>
    </row>
    <row r="214" spans="1:28" ht="15.75" customHeight="1">
      <c r="A214" s="26"/>
      <c r="B214" s="26"/>
      <c r="C214" s="26">
        <v>1</v>
      </c>
      <c r="E214" s="18" t="s">
        <v>224</v>
      </c>
      <c r="F214" t="s">
        <v>225</v>
      </c>
      <c r="G214" s="1">
        <v>1971</v>
      </c>
      <c r="H214" s="27" t="s">
        <v>169</v>
      </c>
      <c r="I214" s="1">
        <f t="shared" si="49"/>
        <v>44</v>
      </c>
      <c r="J214" s="1" t="s">
        <v>226</v>
      </c>
      <c r="K214" s="28">
        <v>0.9355</v>
      </c>
      <c r="L214">
        <v>43</v>
      </c>
      <c r="M214" t="s">
        <v>161</v>
      </c>
      <c r="N214" s="45">
        <v>52</v>
      </c>
      <c r="O214">
        <f t="shared" si="50"/>
        <v>43.86666666666667</v>
      </c>
      <c r="P214" s="29">
        <f t="shared" si="51"/>
        <v>41.03726666666667</v>
      </c>
      <c r="R214" s="15">
        <f t="shared" si="52"/>
        <v>41</v>
      </c>
      <c r="S214" s="15" t="s">
        <v>161</v>
      </c>
      <c r="T214" s="16">
        <f t="shared" si="53"/>
        <v>2.236000000000047</v>
      </c>
      <c r="U214" s="30">
        <v>7</v>
      </c>
      <c r="W214" s="26"/>
      <c r="X214" s="26"/>
      <c r="AA214"/>
      <c r="AB214"/>
    </row>
    <row r="215" spans="3:28" ht="15.75" customHeight="1">
      <c r="C215" s="26">
        <v>2</v>
      </c>
      <c r="E215" s="18" t="s">
        <v>227</v>
      </c>
      <c r="F215" t="s">
        <v>228</v>
      </c>
      <c r="G215" s="1">
        <v>1965</v>
      </c>
      <c r="H215" s="27" t="s">
        <v>169</v>
      </c>
      <c r="I215" s="1">
        <f t="shared" si="49"/>
        <v>50</v>
      </c>
      <c r="J215" s="1" t="s">
        <v>226</v>
      </c>
      <c r="K215" s="28">
        <v>0.8747</v>
      </c>
      <c r="L215">
        <v>50</v>
      </c>
      <c r="M215" t="s">
        <v>161</v>
      </c>
      <c r="N215" s="45">
        <v>22</v>
      </c>
      <c r="O215">
        <f t="shared" si="50"/>
        <v>50.36666666666667</v>
      </c>
      <c r="P215" s="29">
        <f t="shared" si="51"/>
        <v>44.05572333333333</v>
      </c>
      <c r="R215" s="15">
        <f t="shared" si="52"/>
        <v>44</v>
      </c>
      <c r="T215" s="16">
        <f t="shared" si="53"/>
        <v>3.343399999999974</v>
      </c>
      <c r="U215" s="30">
        <v>6</v>
      </c>
      <c r="AA215"/>
      <c r="AB215"/>
    </row>
    <row r="216" spans="3:28" ht="15.75" customHeight="1">
      <c r="C216" s="26">
        <v>3</v>
      </c>
      <c r="E216" s="52" t="s">
        <v>252</v>
      </c>
      <c r="F216" t="s">
        <v>253</v>
      </c>
      <c r="G216" s="1">
        <v>1968</v>
      </c>
      <c r="H216" s="27"/>
      <c r="I216" s="1">
        <f t="shared" si="49"/>
        <v>47</v>
      </c>
      <c r="J216" s="1" t="s">
        <v>226</v>
      </c>
      <c r="K216" s="28">
        <v>0.9071</v>
      </c>
      <c r="L216">
        <v>51</v>
      </c>
      <c r="M216" t="s">
        <v>161</v>
      </c>
      <c r="N216">
        <v>14</v>
      </c>
      <c r="O216">
        <f t="shared" si="50"/>
        <v>51.233333333333334</v>
      </c>
      <c r="P216" s="29">
        <f t="shared" si="51"/>
        <v>46.47375666666667</v>
      </c>
      <c r="R216" s="15">
        <f t="shared" si="52"/>
        <v>46</v>
      </c>
      <c r="S216" s="15" t="s">
        <v>161</v>
      </c>
      <c r="T216" s="16">
        <f t="shared" si="53"/>
        <v>28.425399999999996</v>
      </c>
      <c r="U216" s="30">
        <v>5</v>
      </c>
      <c r="V216" s="31"/>
      <c r="AA216"/>
      <c r="AB216"/>
    </row>
    <row r="217" spans="3:28" ht="15.75" customHeight="1">
      <c r="C217" s="26">
        <v>4</v>
      </c>
      <c r="E217" s="18" t="s">
        <v>233</v>
      </c>
      <c r="F217" s="13" t="s">
        <v>234</v>
      </c>
      <c r="G217" s="1">
        <v>1977</v>
      </c>
      <c r="H217" s="27" t="s">
        <v>169</v>
      </c>
      <c r="I217" s="1">
        <f t="shared" si="49"/>
        <v>38</v>
      </c>
      <c r="J217" s="1" t="s">
        <v>230</v>
      </c>
      <c r="K217" s="28">
        <v>0.9768</v>
      </c>
      <c r="L217">
        <v>53</v>
      </c>
      <c r="M217" t="s">
        <v>161</v>
      </c>
      <c r="N217">
        <v>17</v>
      </c>
      <c r="O217">
        <f t="shared" si="50"/>
        <v>53.28333333333333</v>
      </c>
      <c r="P217" s="29">
        <f t="shared" si="51"/>
        <v>52.04716</v>
      </c>
      <c r="R217" s="15">
        <f t="shared" si="52"/>
        <v>52</v>
      </c>
      <c r="S217" s="15" t="s">
        <v>161</v>
      </c>
      <c r="T217" s="16">
        <f t="shared" si="53"/>
        <v>2.8295999999998855</v>
      </c>
      <c r="U217" s="30">
        <v>4</v>
      </c>
      <c r="AA217"/>
      <c r="AB217"/>
    </row>
    <row r="218" spans="3:28" ht="15.75" customHeight="1">
      <c r="C218" s="26">
        <v>5</v>
      </c>
      <c r="E218" s="52" t="s">
        <v>256</v>
      </c>
      <c r="F218" t="s">
        <v>257</v>
      </c>
      <c r="G218" s="1">
        <v>1980</v>
      </c>
      <c r="H218" s="34"/>
      <c r="I218" s="1">
        <f t="shared" si="49"/>
        <v>35</v>
      </c>
      <c r="J218" s="32" t="s">
        <v>230</v>
      </c>
      <c r="K218" s="53">
        <v>0.9897</v>
      </c>
      <c r="L218">
        <v>52</v>
      </c>
      <c r="M218" t="s">
        <v>161</v>
      </c>
      <c r="N218">
        <v>46</v>
      </c>
      <c r="O218">
        <f t="shared" si="50"/>
        <v>52.766666666666666</v>
      </c>
      <c r="P218" s="29">
        <f t="shared" si="51"/>
        <v>52.22317</v>
      </c>
      <c r="R218" s="15">
        <f t="shared" si="52"/>
        <v>52</v>
      </c>
      <c r="S218" s="15" t="s">
        <v>161</v>
      </c>
      <c r="T218" s="16">
        <f t="shared" si="53"/>
        <v>13.390200000000192</v>
      </c>
      <c r="U218" s="30">
        <v>3</v>
      </c>
      <c r="V218" s="31"/>
      <c r="AA218"/>
      <c r="AB218"/>
    </row>
    <row r="219" spans="3:28" ht="15.75" customHeight="1">
      <c r="C219" s="26">
        <v>6</v>
      </c>
      <c r="D219" s="26"/>
      <c r="E219" s="52" t="s">
        <v>258</v>
      </c>
      <c r="F219" t="s">
        <v>259</v>
      </c>
      <c r="G219" s="1">
        <v>1968</v>
      </c>
      <c r="H219" s="27"/>
      <c r="I219" s="1">
        <f t="shared" si="49"/>
        <v>47</v>
      </c>
      <c r="J219" s="1" t="s">
        <v>226</v>
      </c>
      <c r="K219" s="28">
        <v>0.9071</v>
      </c>
      <c r="L219">
        <v>60</v>
      </c>
      <c r="M219" t="s">
        <v>161</v>
      </c>
      <c r="N219">
        <v>30</v>
      </c>
      <c r="O219">
        <f t="shared" si="50"/>
        <v>60.5</v>
      </c>
      <c r="P219" s="29">
        <f t="shared" si="51"/>
        <v>54.87955</v>
      </c>
      <c r="R219" s="15">
        <f t="shared" si="52"/>
        <v>54</v>
      </c>
      <c r="S219" s="15" t="s">
        <v>161</v>
      </c>
      <c r="T219" s="16">
        <f t="shared" si="53"/>
        <v>52.77300000000011</v>
      </c>
      <c r="U219" s="30">
        <v>2</v>
      </c>
      <c r="V219" s="31"/>
      <c r="X219" s="26"/>
      <c r="AA219"/>
      <c r="AB219"/>
    </row>
    <row r="220" spans="3:28" ht="15.75" customHeight="1">
      <c r="C220" s="26"/>
      <c r="D220" s="26"/>
      <c r="E220" s="52"/>
      <c r="F220"/>
      <c r="H220" s="27"/>
      <c r="K220" s="28"/>
      <c r="P220" s="29"/>
      <c r="U220" s="30"/>
      <c r="V220" s="31"/>
      <c r="X220" s="26"/>
      <c r="AA220"/>
      <c r="AB220"/>
    </row>
    <row r="221" spans="5:28" ht="12.75" customHeight="1">
      <c r="E221" s="17" t="s">
        <v>274</v>
      </c>
      <c r="H221" s="18" t="s">
        <v>275</v>
      </c>
      <c r="AA221"/>
      <c r="AB221"/>
    </row>
    <row r="222" spans="27:28" ht="9" customHeight="1">
      <c r="AA222"/>
      <c r="AB222"/>
    </row>
    <row r="223" spans="3:28" ht="15.75" customHeight="1">
      <c r="C223" s="19"/>
      <c r="D223" s="19"/>
      <c r="E223" s="20" t="s">
        <v>154</v>
      </c>
      <c r="F223" s="21" t="s">
        <v>155</v>
      </c>
      <c r="G223" s="22" t="s">
        <v>156</v>
      </c>
      <c r="H223" s="19" t="s">
        <v>157</v>
      </c>
      <c r="I223" s="22" t="s">
        <v>158</v>
      </c>
      <c r="J223" s="22" t="s">
        <v>11</v>
      </c>
      <c r="K223" s="22" t="s">
        <v>159</v>
      </c>
      <c r="L223" s="19" t="s">
        <v>160</v>
      </c>
      <c r="M223" s="19" t="s">
        <v>161</v>
      </c>
      <c r="N223" s="19" t="s">
        <v>162</v>
      </c>
      <c r="O223" s="19" t="s">
        <v>13</v>
      </c>
      <c r="P223" s="23" t="s">
        <v>163</v>
      </c>
      <c r="Q223" s="19" t="s">
        <v>164</v>
      </c>
      <c r="R223" s="24" t="s">
        <v>165</v>
      </c>
      <c r="S223" s="24" t="s">
        <v>161</v>
      </c>
      <c r="T223" s="25" t="s">
        <v>166</v>
      </c>
      <c r="U223" s="22" t="s">
        <v>167</v>
      </c>
      <c r="AA223"/>
      <c r="AB223"/>
    </row>
    <row r="224" spans="3:28" ht="15.75" customHeight="1">
      <c r="C224" s="45">
        <v>10</v>
      </c>
      <c r="E224" s="18" t="s">
        <v>247</v>
      </c>
      <c r="F224" t="s">
        <v>248</v>
      </c>
      <c r="G224" s="1">
        <v>1980</v>
      </c>
      <c r="H224" s="27"/>
      <c r="I224" s="1">
        <f>2015-G224</f>
        <v>35</v>
      </c>
      <c r="J224" s="1" t="s">
        <v>230</v>
      </c>
      <c r="K224" s="28">
        <v>0.9859</v>
      </c>
      <c r="L224">
        <v>281</v>
      </c>
      <c r="M224" t="s">
        <v>161</v>
      </c>
      <c r="N224" s="45">
        <v>16</v>
      </c>
      <c r="O224">
        <f>L224+N224/60</f>
        <v>281.26666666666665</v>
      </c>
      <c r="P224" s="29">
        <f>O224*K224</f>
        <v>277.30080666666663</v>
      </c>
      <c r="R224" s="15">
        <f>INT(P224)</f>
        <v>277</v>
      </c>
      <c r="S224" s="15" t="s">
        <v>161</v>
      </c>
      <c r="T224" s="16">
        <f>(P224-R224)*60</f>
        <v>18.048399999997855</v>
      </c>
      <c r="U224" s="30">
        <v>10</v>
      </c>
      <c r="AA224"/>
      <c r="AB224"/>
    </row>
    <row r="225" spans="3:28" ht="15.75" customHeight="1">
      <c r="C225" s="26"/>
      <c r="D225" s="26"/>
      <c r="E225" s="52"/>
      <c r="F225"/>
      <c r="H225" s="27"/>
      <c r="K225" s="28"/>
      <c r="P225" s="29"/>
      <c r="U225" s="30"/>
      <c r="V225" s="31"/>
      <c r="X225" s="26"/>
      <c r="AA225"/>
      <c r="AB225"/>
    </row>
    <row r="226" spans="5:28" ht="12.75" customHeight="1">
      <c r="E226" s="17">
        <v>10</v>
      </c>
      <c r="H226" s="18" t="s">
        <v>276</v>
      </c>
      <c r="AA226"/>
      <c r="AB226"/>
    </row>
    <row r="227" spans="27:28" ht="9" customHeight="1">
      <c r="AA227"/>
      <c r="AB227"/>
    </row>
    <row r="228" spans="3:28" ht="15.75" customHeight="1">
      <c r="C228" s="19"/>
      <c r="D228" s="19"/>
      <c r="E228" s="20" t="s">
        <v>154</v>
      </c>
      <c r="F228" s="21" t="s">
        <v>155</v>
      </c>
      <c r="G228" s="22" t="s">
        <v>156</v>
      </c>
      <c r="H228" s="19" t="s">
        <v>157</v>
      </c>
      <c r="I228" s="22" t="s">
        <v>158</v>
      </c>
      <c r="J228" s="22" t="s">
        <v>11</v>
      </c>
      <c r="K228" s="22" t="s">
        <v>159</v>
      </c>
      <c r="L228" s="19" t="s">
        <v>160</v>
      </c>
      <c r="M228" s="19" t="s">
        <v>161</v>
      </c>
      <c r="N228" s="19" t="s">
        <v>162</v>
      </c>
      <c r="O228" s="19" t="s">
        <v>13</v>
      </c>
      <c r="P228" s="23" t="s">
        <v>163</v>
      </c>
      <c r="Q228" s="19" t="s">
        <v>164</v>
      </c>
      <c r="R228" s="24" t="s">
        <v>165</v>
      </c>
      <c r="S228" s="24" t="s">
        <v>161</v>
      </c>
      <c r="T228" s="25" t="s">
        <v>166</v>
      </c>
      <c r="U228" s="22" t="s">
        <v>167</v>
      </c>
      <c r="AA228"/>
      <c r="AB228"/>
    </row>
    <row r="229" spans="3:28" ht="15.75" customHeight="1">
      <c r="C229" s="26">
        <v>1</v>
      </c>
      <c r="E229" s="18" t="s">
        <v>25</v>
      </c>
      <c r="F229" s="13" t="s">
        <v>26</v>
      </c>
      <c r="G229" s="1">
        <v>1983</v>
      </c>
      <c r="H229" s="33" t="s">
        <v>186</v>
      </c>
      <c r="I229" s="1">
        <f aca="true" t="shared" si="54" ref="I229:I233">2015-G229</f>
        <v>32</v>
      </c>
      <c r="K229" s="28">
        <v>0.9998</v>
      </c>
      <c r="L229">
        <v>78</v>
      </c>
      <c r="M229" t="s">
        <v>161</v>
      </c>
      <c r="N229">
        <v>6</v>
      </c>
      <c r="O229">
        <f aca="true" t="shared" si="55" ref="O229:O233">L229+N229/60</f>
        <v>78.1</v>
      </c>
      <c r="P229" s="29">
        <f aca="true" t="shared" si="56" ref="P229:P233">O229*K229</f>
        <v>78.08438</v>
      </c>
      <c r="R229" s="15">
        <f aca="true" t="shared" si="57" ref="R229:R233">INT(P229)</f>
        <v>78</v>
      </c>
      <c r="S229" s="15" t="s">
        <v>161</v>
      </c>
      <c r="T229" s="16">
        <f aca="true" t="shared" si="58" ref="T229:T233">(P229-R229)*60</f>
        <v>5.062799999999754</v>
      </c>
      <c r="U229" s="30">
        <v>8</v>
      </c>
      <c r="AA229"/>
      <c r="AB229"/>
    </row>
    <row r="230" spans="3:28" ht="15.75" customHeight="1">
      <c r="C230" s="26">
        <v>2</v>
      </c>
      <c r="E230" s="18" t="s">
        <v>193</v>
      </c>
      <c r="F230" s="13" t="s">
        <v>194</v>
      </c>
      <c r="G230" s="1">
        <v>1967</v>
      </c>
      <c r="H230" s="34" t="s">
        <v>195</v>
      </c>
      <c r="I230" s="1">
        <f t="shared" si="54"/>
        <v>48</v>
      </c>
      <c r="J230" s="32" t="s">
        <v>173</v>
      </c>
      <c r="K230" s="28">
        <v>0.8995000000000001</v>
      </c>
      <c r="L230">
        <v>96</v>
      </c>
      <c r="M230" t="s">
        <v>161</v>
      </c>
      <c r="N230">
        <v>37</v>
      </c>
      <c r="O230">
        <f t="shared" si="55"/>
        <v>96.61666666666666</v>
      </c>
      <c r="P230" s="29">
        <f t="shared" si="56"/>
        <v>86.90669166666667</v>
      </c>
      <c r="R230" s="15">
        <f t="shared" si="57"/>
        <v>86</v>
      </c>
      <c r="S230" s="15" t="s">
        <v>161</v>
      </c>
      <c r="T230" s="16">
        <f t="shared" si="58"/>
        <v>54.40150000000045</v>
      </c>
      <c r="U230" s="30">
        <v>7</v>
      </c>
      <c r="AA230"/>
      <c r="AB230"/>
    </row>
    <row r="231" spans="3:28" ht="15.75" customHeight="1">
      <c r="C231" s="26">
        <v>3</v>
      </c>
      <c r="D231" s="26"/>
      <c r="E231" s="18" t="s">
        <v>198</v>
      </c>
      <c r="F231" t="s">
        <v>199</v>
      </c>
      <c r="G231" s="1">
        <v>1959</v>
      </c>
      <c r="H231" s="27" t="s">
        <v>200</v>
      </c>
      <c r="I231" s="1">
        <f t="shared" si="54"/>
        <v>56</v>
      </c>
      <c r="J231" s="32" t="s">
        <v>170</v>
      </c>
      <c r="K231" s="28">
        <v>0.8392000000000001</v>
      </c>
      <c r="L231">
        <v>111</v>
      </c>
      <c r="M231" t="s">
        <v>161</v>
      </c>
      <c r="N231">
        <v>30</v>
      </c>
      <c r="O231">
        <f t="shared" si="55"/>
        <v>111.5</v>
      </c>
      <c r="P231" s="29">
        <f t="shared" si="56"/>
        <v>93.5708</v>
      </c>
      <c r="R231" s="15">
        <f t="shared" si="57"/>
        <v>93</v>
      </c>
      <c r="S231" s="15" t="s">
        <v>161</v>
      </c>
      <c r="T231" s="16">
        <f t="shared" si="58"/>
        <v>34.24800000000033</v>
      </c>
      <c r="U231" s="30">
        <v>6</v>
      </c>
      <c r="AA231"/>
      <c r="AB231"/>
    </row>
    <row r="232" spans="3:28" ht="15.75" customHeight="1">
      <c r="C232" s="37">
        <v>4</v>
      </c>
      <c r="D232" s="37"/>
      <c r="E232" s="38" t="s">
        <v>196</v>
      </c>
      <c r="F232" s="51" t="s">
        <v>117</v>
      </c>
      <c r="G232" s="39">
        <v>1948</v>
      </c>
      <c r="H232" s="40" t="s">
        <v>175</v>
      </c>
      <c r="I232" s="39">
        <f t="shared" si="54"/>
        <v>67</v>
      </c>
      <c r="J232" s="39" t="s">
        <v>184</v>
      </c>
      <c r="K232" s="41">
        <v>0.7561</v>
      </c>
      <c r="L232" s="37">
        <v>125</v>
      </c>
      <c r="M232" s="37" t="s">
        <v>161</v>
      </c>
      <c r="N232" s="37">
        <v>52</v>
      </c>
      <c r="O232" s="37">
        <f t="shared" si="55"/>
        <v>125.86666666666666</v>
      </c>
      <c r="P232" s="42">
        <f t="shared" si="56"/>
        <v>95.16778666666666</v>
      </c>
      <c r="Q232" s="37"/>
      <c r="R232" s="43">
        <f t="shared" si="57"/>
        <v>95</v>
      </c>
      <c r="S232" s="43" t="s">
        <v>161</v>
      </c>
      <c r="T232" s="44">
        <f t="shared" si="58"/>
        <v>10.067199999999445</v>
      </c>
      <c r="U232" s="39">
        <v>5</v>
      </c>
      <c r="AA232"/>
      <c r="AB232"/>
    </row>
    <row r="233" spans="3:28" ht="15.75" customHeight="1">
      <c r="C233" s="45">
        <v>1</v>
      </c>
      <c r="E233" s="18" t="s">
        <v>247</v>
      </c>
      <c r="F233" t="s">
        <v>248</v>
      </c>
      <c r="G233" s="1">
        <v>1980</v>
      </c>
      <c r="H233" s="27"/>
      <c r="I233" s="1">
        <f t="shared" si="54"/>
        <v>35</v>
      </c>
      <c r="J233" s="1" t="s">
        <v>230</v>
      </c>
      <c r="K233" s="28">
        <v>0.9873000000000001</v>
      </c>
      <c r="L233">
        <v>119</v>
      </c>
      <c r="M233" t="s">
        <v>161</v>
      </c>
      <c r="N233" s="45">
        <v>38</v>
      </c>
      <c r="O233">
        <f t="shared" si="55"/>
        <v>119.63333333333334</v>
      </c>
      <c r="P233" s="29">
        <f t="shared" si="56"/>
        <v>118.11399000000002</v>
      </c>
      <c r="R233" s="15">
        <f t="shared" si="57"/>
        <v>118</v>
      </c>
      <c r="S233" s="15" t="s">
        <v>161</v>
      </c>
      <c r="T233" s="16">
        <f t="shared" si="58"/>
        <v>6.839400000000921</v>
      </c>
      <c r="U233" s="30">
        <v>5</v>
      </c>
      <c r="AA233"/>
      <c r="AB233"/>
    </row>
    <row r="234" spans="5:22" s="26" customFormat="1" ht="15.75" customHeight="1">
      <c r="E234" s="36"/>
      <c r="F234" s="60"/>
      <c r="G234" s="30"/>
      <c r="H234" s="34"/>
      <c r="I234" s="30"/>
      <c r="J234" s="32"/>
      <c r="K234" s="54"/>
      <c r="P234" s="55"/>
      <c r="R234" s="56"/>
      <c r="S234" s="56"/>
      <c r="T234" s="57"/>
      <c r="U234" s="30"/>
      <c r="V234" s="63"/>
    </row>
    <row r="235" spans="5:28" ht="12.75" customHeight="1">
      <c r="E235" s="17">
        <v>11</v>
      </c>
      <c r="H235" s="18" t="s">
        <v>277</v>
      </c>
      <c r="I235" s="64"/>
      <c r="AA235"/>
      <c r="AB235"/>
    </row>
    <row r="236" spans="27:28" ht="9" customHeight="1">
      <c r="AA236"/>
      <c r="AB236"/>
    </row>
    <row r="237" spans="3:28" ht="15.75" customHeight="1">
      <c r="C237" s="19"/>
      <c r="D237" s="19"/>
      <c r="E237" s="20" t="s">
        <v>154</v>
      </c>
      <c r="F237" s="21" t="s">
        <v>155</v>
      </c>
      <c r="G237" s="22" t="s">
        <v>156</v>
      </c>
      <c r="H237" s="19" t="s">
        <v>157</v>
      </c>
      <c r="I237" s="22" t="s">
        <v>158</v>
      </c>
      <c r="J237" s="22" t="s">
        <v>11</v>
      </c>
      <c r="K237" s="22" t="s">
        <v>159</v>
      </c>
      <c r="L237" s="19" t="s">
        <v>160</v>
      </c>
      <c r="M237" s="19" t="s">
        <v>161</v>
      </c>
      <c r="N237" s="19" t="s">
        <v>162</v>
      </c>
      <c r="O237" s="19" t="s">
        <v>13</v>
      </c>
      <c r="P237" s="23" t="s">
        <v>163</v>
      </c>
      <c r="Q237" s="19" t="s">
        <v>164</v>
      </c>
      <c r="R237" s="24" t="s">
        <v>165</v>
      </c>
      <c r="S237" s="24" t="s">
        <v>161</v>
      </c>
      <c r="T237" s="25" t="s">
        <v>166</v>
      </c>
      <c r="U237" s="22" t="s">
        <v>167</v>
      </c>
      <c r="AA237"/>
      <c r="AB237"/>
    </row>
    <row r="238" spans="3:28" ht="15.75" customHeight="1">
      <c r="C238" s="26">
        <v>1</v>
      </c>
      <c r="E238" s="18" t="s">
        <v>182</v>
      </c>
      <c r="F238" s="13" t="s">
        <v>177</v>
      </c>
      <c r="G238" s="1">
        <v>1953</v>
      </c>
      <c r="H238" s="27" t="s">
        <v>183</v>
      </c>
      <c r="I238" s="1">
        <f aca="true" t="shared" si="59" ref="I238:I253">2015-G238</f>
        <v>62</v>
      </c>
      <c r="J238" s="1" t="s">
        <v>184</v>
      </c>
      <c r="K238" s="28">
        <v>0.7939</v>
      </c>
      <c r="L238">
        <v>91</v>
      </c>
      <c r="M238" t="s">
        <v>161</v>
      </c>
      <c r="N238">
        <v>30</v>
      </c>
      <c r="O238">
        <f aca="true" t="shared" si="60" ref="O238:O253">L238+N238/60</f>
        <v>91.5</v>
      </c>
      <c r="P238" s="29">
        <f aca="true" t="shared" si="61" ref="P238:P253">O238*K238</f>
        <v>72.64185</v>
      </c>
      <c r="R238" s="15">
        <f aca="true" t="shared" si="62" ref="R238:R253">INT(P238)</f>
        <v>72</v>
      </c>
      <c r="S238" s="15" t="s">
        <v>161</v>
      </c>
      <c r="T238" s="16">
        <f aca="true" t="shared" si="63" ref="T238:T253">(P238-R238)*60</f>
        <v>38.51100000000031</v>
      </c>
      <c r="U238" s="30">
        <v>15</v>
      </c>
      <c r="AA238"/>
      <c r="AB238"/>
    </row>
    <row r="239" spans="3:28" ht="15.75" customHeight="1">
      <c r="C239" s="26">
        <v>2</v>
      </c>
      <c r="E239" s="18" t="s">
        <v>171</v>
      </c>
      <c r="F239" s="13" t="s">
        <v>172</v>
      </c>
      <c r="G239" s="1">
        <v>1971</v>
      </c>
      <c r="H239" s="27" t="s">
        <v>169</v>
      </c>
      <c r="I239" s="1">
        <f t="shared" si="59"/>
        <v>44</v>
      </c>
      <c r="J239" s="1" t="s">
        <v>173</v>
      </c>
      <c r="K239" s="28">
        <v>0.9297000000000001</v>
      </c>
      <c r="L239">
        <v>82</v>
      </c>
      <c r="M239" t="s">
        <v>161</v>
      </c>
      <c r="N239">
        <v>52</v>
      </c>
      <c r="O239">
        <f t="shared" si="60"/>
        <v>82.86666666666666</v>
      </c>
      <c r="P239" s="29">
        <f t="shared" si="61"/>
        <v>77.04114</v>
      </c>
      <c r="R239" s="15">
        <f t="shared" si="62"/>
        <v>77</v>
      </c>
      <c r="S239" s="15" t="s">
        <v>161</v>
      </c>
      <c r="T239" s="16">
        <f t="shared" si="63"/>
        <v>2.4683999999999173</v>
      </c>
      <c r="U239" s="30">
        <v>14</v>
      </c>
      <c r="AA239"/>
      <c r="AB239"/>
    </row>
    <row r="240" spans="3:28" ht="15.75" customHeight="1">
      <c r="C240" s="26">
        <v>3</v>
      </c>
      <c r="E240" s="18" t="s">
        <v>174</v>
      </c>
      <c r="F240" s="13" t="s">
        <v>117</v>
      </c>
      <c r="G240" s="1">
        <v>1975</v>
      </c>
      <c r="H240" s="27" t="s">
        <v>175</v>
      </c>
      <c r="I240" s="1">
        <f t="shared" si="59"/>
        <v>40</v>
      </c>
      <c r="J240" s="1" t="s">
        <v>173</v>
      </c>
      <c r="K240" s="28">
        <v>0.9599000000000001</v>
      </c>
      <c r="L240">
        <v>83</v>
      </c>
      <c r="M240" t="s">
        <v>161</v>
      </c>
      <c r="N240">
        <v>21</v>
      </c>
      <c r="O240">
        <f t="shared" si="60"/>
        <v>83.35</v>
      </c>
      <c r="P240" s="29">
        <f t="shared" si="61"/>
        <v>80.007665</v>
      </c>
      <c r="R240" s="15">
        <f t="shared" si="62"/>
        <v>80</v>
      </c>
      <c r="S240" s="15" t="s">
        <v>161</v>
      </c>
      <c r="T240" s="16">
        <f t="shared" si="63"/>
        <v>0.45990000000017517</v>
      </c>
      <c r="U240" s="30">
        <v>13</v>
      </c>
      <c r="AA240"/>
      <c r="AB240"/>
    </row>
    <row r="241" spans="3:28" ht="15.75" customHeight="1">
      <c r="C241" s="26">
        <v>4</v>
      </c>
      <c r="E241" s="18" t="s">
        <v>176</v>
      </c>
      <c r="F241" t="s">
        <v>177</v>
      </c>
      <c r="G241" s="1">
        <v>1957</v>
      </c>
      <c r="H241" s="27" t="s">
        <v>178</v>
      </c>
      <c r="I241" s="1">
        <f t="shared" si="59"/>
        <v>58</v>
      </c>
      <c r="J241" s="1" t="s">
        <v>170</v>
      </c>
      <c r="K241" s="28">
        <v>0.8241</v>
      </c>
      <c r="L241">
        <v>97</v>
      </c>
      <c r="M241" t="s">
        <v>161</v>
      </c>
      <c r="N241">
        <v>30</v>
      </c>
      <c r="O241">
        <f t="shared" si="60"/>
        <v>97.5</v>
      </c>
      <c r="P241" s="29">
        <f t="shared" si="61"/>
        <v>80.34975</v>
      </c>
      <c r="R241" s="15">
        <f t="shared" si="62"/>
        <v>80</v>
      </c>
      <c r="S241" s="15" t="s">
        <v>161</v>
      </c>
      <c r="T241" s="16">
        <f t="shared" si="63"/>
        <v>20.985000000000014</v>
      </c>
      <c r="U241" s="30">
        <v>12</v>
      </c>
      <c r="AA241"/>
      <c r="AB241"/>
    </row>
    <row r="242" spans="3:28" ht="15.75" customHeight="1">
      <c r="C242" s="26">
        <v>5</v>
      </c>
      <c r="D242" s="26"/>
      <c r="E242" s="18" t="s">
        <v>180</v>
      </c>
      <c r="F242" t="s">
        <v>32</v>
      </c>
      <c r="G242" s="1">
        <v>1965</v>
      </c>
      <c r="H242" s="27" t="s">
        <v>181</v>
      </c>
      <c r="I242" s="1">
        <f t="shared" si="59"/>
        <v>50</v>
      </c>
      <c r="J242" s="1" t="s">
        <v>170</v>
      </c>
      <c r="K242" s="28">
        <v>0.8844000000000001</v>
      </c>
      <c r="L242">
        <v>93</v>
      </c>
      <c r="M242" t="s">
        <v>161</v>
      </c>
      <c r="N242">
        <v>4</v>
      </c>
      <c r="O242">
        <f t="shared" si="60"/>
        <v>93.06666666666666</v>
      </c>
      <c r="P242" s="29">
        <f t="shared" si="61"/>
        <v>82.30816</v>
      </c>
      <c r="R242" s="15">
        <f t="shared" si="62"/>
        <v>82</v>
      </c>
      <c r="S242" s="15" t="s">
        <v>161</v>
      </c>
      <c r="T242" s="16">
        <f t="shared" si="63"/>
        <v>18.489600000000053</v>
      </c>
      <c r="U242" s="30">
        <v>11</v>
      </c>
      <c r="V242" s="31"/>
      <c r="X242" s="26"/>
      <c r="AA242"/>
      <c r="AB242"/>
    </row>
    <row r="243" spans="3:28" ht="15.75" customHeight="1">
      <c r="C243" s="26">
        <v>6</v>
      </c>
      <c r="E243" s="18" t="s">
        <v>179</v>
      </c>
      <c r="F243" s="13" t="s">
        <v>26</v>
      </c>
      <c r="G243" s="1">
        <v>1972</v>
      </c>
      <c r="H243" s="27" t="s">
        <v>169</v>
      </c>
      <c r="I243" s="1">
        <f t="shared" si="59"/>
        <v>43</v>
      </c>
      <c r="J243" s="1" t="s">
        <v>173</v>
      </c>
      <c r="K243" s="28">
        <v>0.9373</v>
      </c>
      <c r="L243">
        <v>88</v>
      </c>
      <c r="M243" t="s">
        <v>161</v>
      </c>
      <c r="N243">
        <v>35</v>
      </c>
      <c r="O243">
        <f t="shared" si="60"/>
        <v>88.58333333333333</v>
      </c>
      <c r="P243" s="29">
        <f t="shared" si="61"/>
        <v>83.02915833333333</v>
      </c>
      <c r="R243" s="15">
        <f t="shared" si="62"/>
        <v>83</v>
      </c>
      <c r="S243" s="15" t="s">
        <v>161</v>
      </c>
      <c r="T243" s="16">
        <f t="shared" si="63"/>
        <v>1.7494999999996708</v>
      </c>
      <c r="U243" s="30">
        <v>10</v>
      </c>
      <c r="AA243"/>
      <c r="AB243"/>
    </row>
    <row r="244" spans="3:28" ht="15.75" customHeight="1">
      <c r="C244" s="26">
        <v>7</v>
      </c>
      <c r="D244" s="26"/>
      <c r="E244" s="18" t="s">
        <v>209</v>
      </c>
      <c r="F244" t="s">
        <v>210</v>
      </c>
      <c r="G244" s="1">
        <v>1975</v>
      </c>
      <c r="H244" s="27" t="s">
        <v>211</v>
      </c>
      <c r="I244" s="1">
        <f t="shared" si="59"/>
        <v>40</v>
      </c>
      <c r="J244" s="1" t="s">
        <v>173</v>
      </c>
      <c r="K244" s="28">
        <v>0.9599000000000001</v>
      </c>
      <c r="L244">
        <v>98</v>
      </c>
      <c r="M244" t="s">
        <v>161</v>
      </c>
      <c r="N244">
        <v>21</v>
      </c>
      <c r="O244">
        <f t="shared" si="60"/>
        <v>98.35</v>
      </c>
      <c r="P244" s="29">
        <f t="shared" si="61"/>
        <v>94.406165</v>
      </c>
      <c r="R244" s="15">
        <f t="shared" si="62"/>
        <v>94</v>
      </c>
      <c r="S244" s="15" t="s">
        <v>161</v>
      </c>
      <c r="T244" s="16">
        <f t="shared" si="63"/>
        <v>24.369900000000086</v>
      </c>
      <c r="U244" s="30">
        <v>9</v>
      </c>
      <c r="AA244"/>
      <c r="AB244"/>
    </row>
    <row r="245" spans="3:28" ht="15.75" customHeight="1">
      <c r="C245" s="26">
        <v>8</v>
      </c>
      <c r="E245" s="18" t="s">
        <v>202</v>
      </c>
      <c r="F245" s="13" t="s">
        <v>50</v>
      </c>
      <c r="G245" s="1">
        <v>1988</v>
      </c>
      <c r="H245" s="27" t="s">
        <v>169</v>
      </c>
      <c r="I245" s="1">
        <f t="shared" si="59"/>
        <v>27</v>
      </c>
      <c r="K245" s="28">
        <v>1</v>
      </c>
      <c r="L245">
        <v>95</v>
      </c>
      <c r="M245" t="s">
        <v>161</v>
      </c>
      <c r="N245">
        <v>20</v>
      </c>
      <c r="O245">
        <f t="shared" si="60"/>
        <v>95.33333333333333</v>
      </c>
      <c r="P245" s="29">
        <f t="shared" si="61"/>
        <v>95.33333333333333</v>
      </c>
      <c r="R245" s="15">
        <f t="shared" si="62"/>
        <v>95</v>
      </c>
      <c r="S245" s="15" t="s">
        <v>161</v>
      </c>
      <c r="T245" s="16">
        <f t="shared" si="63"/>
        <v>19.999999999999716</v>
      </c>
      <c r="U245" s="30">
        <v>8</v>
      </c>
      <c r="AA245"/>
      <c r="AB245"/>
    </row>
    <row r="246" spans="3:28" ht="15.75" customHeight="1">
      <c r="C246" s="26">
        <v>9</v>
      </c>
      <c r="D246" s="26"/>
      <c r="E246" s="18" t="s">
        <v>205</v>
      </c>
      <c r="F246" t="s">
        <v>206</v>
      </c>
      <c r="G246" s="1">
        <v>1958</v>
      </c>
      <c r="H246" s="27" t="s">
        <v>207</v>
      </c>
      <c r="I246" s="1">
        <f t="shared" si="59"/>
        <v>57</v>
      </c>
      <c r="J246" s="32" t="s">
        <v>170</v>
      </c>
      <c r="K246" s="28">
        <v>0.8316</v>
      </c>
      <c r="L246">
        <v>115</v>
      </c>
      <c r="M246" t="s">
        <v>161</v>
      </c>
      <c r="N246">
        <v>14</v>
      </c>
      <c r="O246">
        <f t="shared" si="60"/>
        <v>115.23333333333333</v>
      </c>
      <c r="P246" s="29">
        <f t="shared" si="61"/>
        <v>95.82804</v>
      </c>
      <c r="R246" s="15">
        <f t="shared" si="62"/>
        <v>95</v>
      </c>
      <c r="S246" s="15" t="s">
        <v>161</v>
      </c>
      <c r="T246" s="16">
        <f t="shared" si="63"/>
        <v>49.68240000000009</v>
      </c>
      <c r="U246" s="30">
        <v>7</v>
      </c>
      <c r="AA246"/>
      <c r="AB246"/>
    </row>
    <row r="247" spans="3:28" ht="15.75" customHeight="1">
      <c r="C247" s="26">
        <v>10</v>
      </c>
      <c r="E247" s="18" t="s">
        <v>208</v>
      </c>
      <c r="F247" s="13" t="s">
        <v>29</v>
      </c>
      <c r="G247" s="1">
        <v>1972</v>
      </c>
      <c r="H247" s="27" t="s">
        <v>175</v>
      </c>
      <c r="I247" s="1">
        <f t="shared" si="59"/>
        <v>43</v>
      </c>
      <c r="J247" s="1" t="s">
        <v>173</v>
      </c>
      <c r="K247" s="28">
        <v>0.9373</v>
      </c>
      <c r="L247">
        <v>104</v>
      </c>
      <c r="M247" t="s">
        <v>161</v>
      </c>
      <c r="N247">
        <v>16</v>
      </c>
      <c r="O247">
        <f t="shared" si="60"/>
        <v>104.26666666666667</v>
      </c>
      <c r="P247" s="29">
        <f t="shared" si="61"/>
        <v>97.72914666666667</v>
      </c>
      <c r="R247" s="15">
        <f t="shared" si="62"/>
        <v>97</v>
      </c>
      <c r="S247" s="15" t="s">
        <v>161</v>
      </c>
      <c r="T247" s="16">
        <f t="shared" si="63"/>
        <v>43.7487999999999</v>
      </c>
      <c r="U247" s="30">
        <v>6</v>
      </c>
      <c r="AA247"/>
      <c r="AB247"/>
    </row>
    <row r="248" spans="3:28" ht="15.75" customHeight="1">
      <c r="C248" s="37">
        <v>11</v>
      </c>
      <c r="D248" s="37"/>
      <c r="E248" s="38" t="s">
        <v>250</v>
      </c>
      <c r="F248" s="51" t="s">
        <v>26</v>
      </c>
      <c r="G248" s="39">
        <v>1980</v>
      </c>
      <c r="H248" s="40"/>
      <c r="I248" s="39">
        <f t="shared" si="59"/>
        <v>35</v>
      </c>
      <c r="J248" s="39"/>
      <c r="K248" s="41">
        <v>0.9925</v>
      </c>
      <c r="L248" s="37">
        <v>105</v>
      </c>
      <c r="M248" s="37" t="s">
        <v>161</v>
      </c>
      <c r="N248" s="37">
        <v>6</v>
      </c>
      <c r="O248" s="37">
        <f t="shared" si="60"/>
        <v>105.1</v>
      </c>
      <c r="P248" s="42">
        <f t="shared" si="61"/>
        <v>104.31175</v>
      </c>
      <c r="Q248" s="37"/>
      <c r="R248" s="43">
        <f t="shared" si="62"/>
        <v>104</v>
      </c>
      <c r="S248" s="43" t="s">
        <v>161</v>
      </c>
      <c r="T248" s="44">
        <f t="shared" si="63"/>
        <v>18.70500000000021</v>
      </c>
      <c r="U248" s="39">
        <v>5</v>
      </c>
      <c r="AA248"/>
      <c r="AB248"/>
    </row>
    <row r="249" spans="1:28" ht="15.75" customHeight="1">
      <c r="A249" s="26"/>
      <c r="B249" s="26"/>
      <c r="C249" s="26">
        <v>1</v>
      </c>
      <c r="E249" s="18" t="s">
        <v>224</v>
      </c>
      <c r="F249" t="s">
        <v>225</v>
      </c>
      <c r="G249" s="1">
        <v>1971</v>
      </c>
      <c r="H249" s="27" t="s">
        <v>169</v>
      </c>
      <c r="I249" s="1">
        <f t="shared" si="59"/>
        <v>44</v>
      </c>
      <c r="J249" s="1" t="s">
        <v>226</v>
      </c>
      <c r="K249" s="28">
        <v>0.9238000000000001</v>
      </c>
      <c r="L249">
        <v>97</v>
      </c>
      <c r="M249" t="s">
        <v>161</v>
      </c>
      <c r="N249" s="45">
        <v>25</v>
      </c>
      <c r="O249">
        <f t="shared" si="60"/>
        <v>97.41666666666667</v>
      </c>
      <c r="P249" s="29">
        <f t="shared" si="61"/>
        <v>89.99351666666668</v>
      </c>
      <c r="R249" s="15">
        <f t="shared" si="62"/>
        <v>89</v>
      </c>
      <c r="S249" s="15" t="s">
        <v>161</v>
      </c>
      <c r="T249" s="16">
        <f t="shared" si="63"/>
        <v>59.61100000000073</v>
      </c>
      <c r="U249" s="30">
        <v>9</v>
      </c>
      <c r="W249" s="26"/>
      <c r="X249" s="26"/>
      <c r="AA249"/>
      <c r="AB249"/>
    </row>
    <row r="250" spans="3:28" ht="15.75" customHeight="1">
      <c r="C250" s="26">
        <v>2</v>
      </c>
      <c r="E250" s="18" t="s">
        <v>227</v>
      </c>
      <c r="F250" t="s">
        <v>228</v>
      </c>
      <c r="G250" s="1">
        <v>1965</v>
      </c>
      <c r="H250" s="27" t="s">
        <v>169</v>
      </c>
      <c r="I250" s="1">
        <f t="shared" si="59"/>
        <v>50</v>
      </c>
      <c r="J250" s="1" t="s">
        <v>226</v>
      </c>
      <c r="K250" s="28">
        <v>0.8588</v>
      </c>
      <c r="L250">
        <v>111</v>
      </c>
      <c r="M250" t="s">
        <v>161</v>
      </c>
      <c r="N250" s="45">
        <v>40</v>
      </c>
      <c r="O250">
        <f t="shared" si="60"/>
        <v>111.66666666666667</v>
      </c>
      <c r="P250" s="29">
        <f t="shared" si="61"/>
        <v>95.89933333333335</v>
      </c>
      <c r="R250" s="15">
        <f t="shared" si="62"/>
        <v>95</v>
      </c>
      <c r="T250" s="16">
        <f t="shared" si="63"/>
        <v>53.96000000000072</v>
      </c>
      <c r="U250" s="30">
        <v>8</v>
      </c>
      <c r="AA250"/>
      <c r="AB250"/>
    </row>
    <row r="251" spans="3:21" s="26" customFormat="1" ht="15.75" customHeight="1">
      <c r="C251" s="45">
        <v>3</v>
      </c>
      <c r="E251" s="52" t="s">
        <v>268</v>
      </c>
      <c r="F251" t="s">
        <v>269</v>
      </c>
      <c r="G251" s="1">
        <v>1965</v>
      </c>
      <c r="H251" s="27" t="s">
        <v>270</v>
      </c>
      <c r="I251" s="1">
        <f t="shared" si="59"/>
        <v>50</v>
      </c>
      <c r="J251" s="1" t="s">
        <v>226</v>
      </c>
      <c r="K251" s="28">
        <v>0.8588</v>
      </c>
      <c r="L251">
        <v>116</v>
      </c>
      <c r="M251" t="s">
        <v>161</v>
      </c>
      <c r="N251">
        <v>32</v>
      </c>
      <c r="O251">
        <f t="shared" si="60"/>
        <v>116.53333333333333</v>
      </c>
      <c r="P251" s="29">
        <f t="shared" si="61"/>
        <v>100.07882666666667</v>
      </c>
      <c r="Q251"/>
      <c r="R251" s="15">
        <f t="shared" si="62"/>
        <v>100</v>
      </c>
      <c r="S251" s="15" t="s">
        <v>161</v>
      </c>
      <c r="T251" s="16">
        <f t="shared" si="63"/>
        <v>4.729600000000289</v>
      </c>
      <c r="U251" s="30">
        <v>7</v>
      </c>
    </row>
    <row r="252" spans="3:28" ht="15.75" customHeight="1">
      <c r="C252" s="26">
        <v>4</v>
      </c>
      <c r="E252" s="18" t="s">
        <v>229</v>
      </c>
      <c r="F252" s="13" t="s">
        <v>113</v>
      </c>
      <c r="G252" s="1">
        <v>1978</v>
      </c>
      <c r="H252" s="27" t="s">
        <v>169</v>
      </c>
      <c r="I252" s="1">
        <f t="shared" si="59"/>
        <v>37</v>
      </c>
      <c r="J252" s="1" t="s">
        <v>230</v>
      </c>
      <c r="K252" s="28">
        <v>0.9783000000000001</v>
      </c>
      <c r="L252">
        <v>112</v>
      </c>
      <c r="M252" t="s">
        <v>161</v>
      </c>
      <c r="N252">
        <v>53</v>
      </c>
      <c r="O252">
        <f t="shared" si="60"/>
        <v>112.88333333333334</v>
      </c>
      <c r="P252" s="29">
        <f t="shared" si="61"/>
        <v>110.43376500000001</v>
      </c>
      <c r="R252" s="15">
        <f t="shared" si="62"/>
        <v>110</v>
      </c>
      <c r="S252" s="15" t="s">
        <v>161</v>
      </c>
      <c r="T252" s="16">
        <f t="shared" si="63"/>
        <v>26.02590000000049</v>
      </c>
      <c r="U252" s="30">
        <v>6</v>
      </c>
      <c r="AA252"/>
      <c r="AB252"/>
    </row>
    <row r="253" spans="3:28" ht="15.75" customHeight="1">
      <c r="C253" s="45">
        <v>5</v>
      </c>
      <c r="E253" s="18" t="s">
        <v>254</v>
      </c>
      <c r="F253" s="13" t="s">
        <v>255</v>
      </c>
      <c r="G253" s="1">
        <v>1987</v>
      </c>
      <c r="H253" s="27"/>
      <c r="I253" s="1">
        <f t="shared" si="59"/>
        <v>28</v>
      </c>
      <c r="J253" s="1" t="s">
        <v>230</v>
      </c>
      <c r="K253" s="28">
        <v>1</v>
      </c>
      <c r="L253">
        <v>112</v>
      </c>
      <c r="M253" t="s">
        <v>161</v>
      </c>
      <c r="N253">
        <v>54</v>
      </c>
      <c r="O253">
        <f t="shared" si="60"/>
        <v>112.9</v>
      </c>
      <c r="P253" s="29">
        <f t="shared" si="61"/>
        <v>112.9</v>
      </c>
      <c r="R253" s="15">
        <f t="shared" si="62"/>
        <v>112</v>
      </c>
      <c r="S253" s="15" t="s">
        <v>161</v>
      </c>
      <c r="T253" s="16">
        <f t="shared" si="63"/>
        <v>54.00000000000034</v>
      </c>
      <c r="U253" s="30">
        <v>5</v>
      </c>
      <c r="V253" s="31"/>
      <c r="AA253"/>
      <c r="AB253"/>
    </row>
    <row r="254" spans="5:22" s="26" customFormat="1" ht="15.75" customHeight="1">
      <c r="E254" s="36"/>
      <c r="G254" s="30"/>
      <c r="H254" s="34"/>
      <c r="I254" s="30"/>
      <c r="J254" s="32"/>
      <c r="K254" s="54"/>
      <c r="L254" s="45"/>
      <c r="N254" s="65"/>
      <c r="P254" s="55"/>
      <c r="R254" s="56"/>
      <c r="S254" s="56"/>
      <c r="T254" s="57"/>
      <c r="U254" s="30"/>
      <c r="V254" s="63"/>
    </row>
    <row r="255" spans="5:28" ht="12.75" customHeight="1">
      <c r="E255" s="17">
        <v>12</v>
      </c>
      <c r="H255" s="18" t="s">
        <v>278</v>
      </c>
      <c r="AA255"/>
      <c r="AB255"/>
    </row>
    <row r="256" spans="27:28" ht="9" customHeight="1">
      <c r="AA256"/>
      <c r="AB256"/>
    </row>
    <row r="257" spans="3:28" ht="15.75" customHeight="1">
      <c r="C257" s="19"/>
      <c r="D257" s="19"/>
      <c r="E257" s="20" t="s">
        <v>154</v>
      </c>
      <c r="F257" s="21" t="s">
        <v>155</v>
      </c>
      <c r="G257" s="22" t="s">
        <v>156</v>
      </c>
      <c r="H257" s="19" t="s">
        <v>157</v>
      </c>
      <c r="I257" s="22" t="s">
        <v>158</v>
      </c>
      <c r="J257" s="22" t="s">
        <v>11</v>
      </c>
      <c r="K257" s="22" t="s">
        <v>159</v>
      </c>
      <c r="L257" s="19" t="s">
        <v>160</v>
      </c>
      <c r="M257" s="19" t="s">
        <v>161</v>
      </c>
      <c r="N257" s="19" t="s">
        <v>162</v>
      </c>
      <c r="O257" s="19" t="s">
        <v>13</v>
      </c>
      <c r="P257" s="23" t="s">
        <v>163</v>
      </c>
      <c r="Q257" s="19" t="s">
        <v>164</v>
      </c>
      <c r="R257" s="24" t="s">
        <v>165</v>
      </c>
      <c r="S257" s="24" t="s">
        <v>161</v>
      </c>
      <c r="T257" s="25" t="s">
        <v>166</v>
      </c>
      <c r="U257" s="22" t="s">
        <v>167</v>
      </c>
      <c r="AA257"/>
      <c r="AB257"/>
    </row>
    <row r="258" spans="3:28" ht="15.75" customHeight="1">
      <c r="C258" s="26">
        <v>1</v>
      </c>
      <c r="E258" s="18" t="s">
        <v>171</v>
      </c>
      <c r="F258" s="13" t="s">
        <v>172</v>
      </c>
      <c r="G258" s="1">
        <v>1971</v>
      </c>
      <c r="H258" s="27" t="s">
        <v>169</v>
      </c>
      <c r="I258" s="1">
        <f aca="true" t="shared" si="64" ref="I258:I272">2015-G258</f>
        <v>44</v>
      </c>
      <c r="J258" s="1" t="s">
        <v>173</v>
      </c>
      <c r="K258" s="28">
        <v>0.9169</v>
      </c>
      <c r="L258">
        <v>35</v>
      </c>
      <c r="M258" t="s">
        <v>161</v>
      </c>
      <c r="N258">
        <v>52</v>
      </c>
      <c r="O258">
        <f aca="true" t="shared" si="65" ref="O258:O272">L258+N258/60</f>
        <v>35.86666666666667</v>
      </c>
      <c r="P258" s="29">
        <f aca="true" t="shared" si="66" ref="P258:P272">O258*K258</f>
        <v>32.88614666666667</v>
      </c>
      <c r="R258" s="15">
        <f aca="true" t="shared" si="67" ref="R258:R272">INT(P258)</f>
        <v>32</v>
      </c>
      <c r="S258" s="15" t="s">
        <v>161</v>
      </c>
      <c r="T258" s="16">
        <f aca="true" t="shared" si="68" ref="T258:T272">(P258-R258)*60</f>
        <v>53.16880000000012</v>
      </c>
      <c r="U258" s="30">
        <v>12</v>
      </c>
      <c r="AA258"/>
      <c r="AB258"/>
    </row>
    <row r="259" spans="3:28" ht="15.75" customHeight="1">
      <c r="C259" s="26">
        <v>2</v>
      </c>
      <c r="E259" s="18" t="s">
        <v>182</v>
      </c>
      <c r="F259" s="13" t="s">
        <v>177</v>
      </c>
      <c r="G259" s="1">
        <v>1953</v>
      </c>
      <c r="H259" s="27" t="s">
        <v>183</v>
      </c>
      <c r="I259" s="1">
        <f t="shared" si="64"/>
        <v>62</v>
      </c>
      <c r="J259" s="1" t="s">
        <v>184</v>
      </c>
      <c r="K259" s="28">
        <v>0.7902</v>
      </c>
      <c r="L259">
        <v>41</v>
      </c>
      <c r="M259" t="s">
        <v>161</v>
      </c>
      <c r="N259">
        <v>51</v>
      </c>
      <c r="O259">
        <f t="shared" si="65"/>
        <v>41.85</v>
      </c>
      <c r="P259" s="29">
        <f t="shared" si="66"/>
        <v>33.06987</v>
      </c>
      <c r="R259" s="15">
        <f t="shared" si="67"/>
        <v>33</v>
      </c>
      <c r="S259" s="15" t="s">
        <v>161</v>
      </c>
      <c r="T259" s="16">
        <f t="shared" si="68"/>
        <v>4.192200000000099</v>
      </c>
      <c r="U259" s="30">
        <v>11</v>
      </c>
      <c r="AA259"/>
      <c r="AB259"/>
    </row>
    <row r="260" spans="3:28" ht="15.75" customHeight="1">
      <c r="C260" s="26">
        <v>3</v>
      </c>
      <c r="E260" s="18" t="s">
        <v>174</v>
      </c>
      <c r="F260" s="13" t="s">
        <v>117</v>
      </c>
      <c r="G260" s="1">
        <v>1975</v>
      </c>
      <c r="H260" s="27" t="s">
        <v>175</v>
      </c>
      <c r="I260" s="1">
        <f t="shared" si="64"/>
        <v>40</v>
      </c>
      <c r="J260" s="1" t="s">
        <v>173</v>
      </c>
      <c r="K260" s="28">
        <v>0.9451</v>
      </c>
      <c r="L260">
        <v>36</v>
      </c>
      <c r="M260" t="s">
        <v>161</v>
      </c>
      <c r="N260">
        <v>51</v>
      </c>
      <c r="O260">
        <f t="shared" si="65"/>
        <v>36.85</v>
      </c>
      <c r="P260" s="29">
        <f t="shared" si="66"/>
        <v>34.826935000000006</v>
      </c>
      <c r="R260" s="15">
        <f t="shared" si="67"/>
        <v>34</v>
      </c>
      <c r="S260" s="15" t="s">
        <v>161</v>
      </c>
      <c r="T260" s="16">
        <f t="shared" si="68"/>
        <v>49.61610000000036</v>
      </c>
      <c r="U260" s="30">
        <v>10</v>
      </c>
      <c r="AA260"/>
      <c r="AB260"/>
    </row>
    <row r="261" spans="3:28" ht="15.75" customHeight="1">
      <c r="C261" s="26">
        <v>4</v>
      </c>
      <c r="D261" s="26"/>
      <c r="E261" s="18" t="s">
        <v>180</v>
      </c>
      <c r="F261" t="s">
        <v>32</v>
      </c>
      <c r="G261" s="1">
        <v>1965</v>
      </c>
      <c r="H261" s="27" t="s">
        <v>181</v>
      </c>
      <c r="I261" s="1">
        <f t="shared" si="64"/>
        <v>50</v>
      </c>
      <c r="J261" s="1" t="s">
        <v>170</v>
      </c>
      <c r="K261" s="28">
        <v>0.8747</v>
      </c>
      <c r="L261">
        <v>40</v>
      </c>
      <c r="M261" t="s">
        <v>161</v>
      </c>
      <c r="N261">
        <v>13</v>
      </c>
      <c r="O261">
        <f t="shared" si="65"/>
        <v>40.21666666666667</v>
      </c>
      <c r="P261" s="29">
        <f t="shared" si="66"/>
        <v>35.17751833333334</v>
      </c>
      <c r="R261" s="15">
        <f t="shared" si="67"/>
        <v>35</v>
      </c>
      <c r="S261" s="15" t="s">
        <v>161</v>
      </c>
      <c r="T261" s="16">
        <f t="shared" si="68"/>
        <v>10.651100000000326</v>
      </c>
      <c r="U261" s="30">
        <v>9</v>
      </c>
      <c r="V261" s="31"/>
      <c r="X261" s="26"/>
      <c r="AA261"/>
      <c r="AB261"/>
    </row>
    <row r="262" spans="3:28" ht="15.75" customHeight="1">
      <c r="C262" s="26">
        <v>5</v>
      </c>
      <c r="D262" s="26"/>
      <c r="E262" s="18" t="s">
        <v>189</v>
      </c>
      <c r="F262" s="13" t="s">
        <v>190</v>
      </c>
      <c r="G262" s="1">
        <v>1967</v>
      </c>
      <c r="H262" s="27" t="s">
        <v>169</v>
      </c>
      <c r="I262" s="1">
        <f t="shared" si="64"/>
        <v>48</v>
      </c>
      <c r="J262" s="1" t="s">
        <v>173</v>
      </c>
      <c r="K262" s="28">
        <v>0.8888</v>
      </c>
      <c r="L262">
        <v>42</v>
      </c>
      <c r="M262" t="s">
        <v>161</v>
      </c>
      <c r="N262">
        <v>26</v>
      </c>
      <c r="O262">
        <f t="shared" si="65"/>
        <v>42.43333333333333</v>
      </c>
      <c r="P262" s="29">
        <f t="shared" si="66"/>
        <v>37.71474666666666</v>
      </c>
      <c r="R262" s="15">
        <f t="shared" si="67"/>
        <v>37</v>
      </c>
      <c r="S262" s="15" t="s">
        <v>161</v>
      </c>
      <c r="T262" s="16">
        <f t="shared" si="68"/>
        <v>42.884799999999785</v>
      </c>
      <c r="U262" s="30">
        <v>8</v>
      </c>
      <c r="V262" s="31"/>
      <c r="X262" s="26"/>
      <c r="AA262"/>
      <c r="AB262"/>
    </row>
    <row r="263" spans="3:28" ht="15.75" customHeight="1">
      <c r="C263" s="26">
        <v>6</v>
      </c>
      <c r="E263" s="18" t="s">
        <v>188</v>
      </c>
      <c r="F263" s="13" t="s">
        <v>35</v>
      </c>
      <c r="G263" s="1">
        <v>1964</v>
      </c>
      <c r="H263" s="27" t="s">
        <v>169</v>
      </c>
      <c r="I263" s="1">
        <f t="shared" si="64"/>
        <v>51</v>
      </c>
      <c r="J263" s="1" t="s">
        <v>170</v>
      </c>
      <c r="K263" s="28">
        <v>0.8676</v>
      </c>
      <c r="L263">
        <v>43</v>
      </c>
      <c r="M263" t="s">
        <v>161</v>
      </c>
      <c r="N263">
        <v>30</v>
      </c>
      <c r="O263">
        <f t="shared" si="65"/>
        <v>43.5</v>
      </c>
      <c r="P263" s="29">
        <f t="shared" si="66"/>
        <v>37.7406</v>
      </c>
      <c r="R263" s="15">
        <f t="shared" si="67"/>
        <v>37</v>
      </c>
      <c r="S263" s="15" t="s">
        <v>161</v>
      </c>
      <c r="T263" s="16">
        <f t="shared" si="68"/>
        <v>44.436000000000035</v>
      </c>
      <c r="U263" s="30">
        <v>7</v>
      </c>
      <c r="AA263"/>
      <c r="AB263"/>
    </row>
    <row r="264" spans="3:28" ht="15.75" customHeight="1">
      <c r="C264" s="26">
        <v>7</v>
      </c>
      <c r="E264" s="18" t="s">
        <v>191</v>
      </c>
      <c r="F264" s="13" t="s">
        <v>192</v>
      </c>
      <c r="G264" s="1">
        <v>1962</v>
      </c>
      <c r="H264" s="27" t="s">
        <v>175</v>
      </c>
      <c r="I264" s="1">
        <f t="shared" si="64"/>
        <v>53</v>
      </c>
      <c r="J264" s="1" t="s">
        <v>170</v>
      </c>
      <c r="K264" s="28">
        <v>0.8536</v>
      </c>
      <c r="L264">
        <v>44</v>
      </c>
      <c r="M264" t="s">
        <v>161</v>
      </c>
      <c r="N264">
        <v>44</v>
      </c>
      <c r="O264">
        <f t="shared" si="65"/>
        <v>44.733333333333334</v>
      </c>
      <c r="P264" s="29">
        <f t="shared" si="66"/>
        <v>38.18437333333333</v>
      </c>
      <c r="R264" s="15">
        <f t="shared" si="67"/>
        <v>38</v>
      </c>
      <c r="S264" s="15" t="s">
        <v>161</v>
      </c>
      <c r="T264" s="16">
        <f t="shared" si="68"/>
        <v>11.062399999999997</v>
      </c>
      <c r="U264" s="30">
        <v>6</v>
      </c>
      <c r="AA264"/>
      <c r="AB264"/>
    </row>
    <row r="265" spans="3:28" ht="15.75" customHeight="1">
      <c r="C265" s="26">
        <v>8</v>
      </c>
      <c r="D265" s="26"/>
      <c r="E265" s="18" t="s">
        <v>205</v>
      </c>
      <c r="F265" t="s">
        <v>206</v>
      </c>
      <c r="G265" s="1">
        <v>1958</v>
      </c>
      <c r="H265" s="27" t="s">
        <v>207</v>
      </c>
      <c r="I265" s="1">
        <f t="shared" si="64"/>
        <v>57</v>
      </c>
      <c r="J265" s="32" t="s">
        <v>170</v>
      </c>
      <c r="K265" s="28">
        <v>0.8254</v>
      </c>
      <c r="L265">
        <v>49</v>
      </c>
      <c r="M265" t="s">
        <v>161</v>
      </c>
      <c r="N265">
        <v>23</v>
      </c>
      <c r="O265">
        <f t="shared" si="65"/>
        <v>49.38333333333333</v>
      </c>
      <c r="P265" s="29">
        <f t="shared" si="66"/>
        <v>40.761003333333335</v>
      </c>
      <c r="R265" s="15">
        <f t="shared" si="67"/>
        <v>40</v>
      </c>
      <c r="S265" s="15" t="s">
        <v>161</v>
      </c>
      <c r="T265" s="16">
        <f t="shared" si="68"/>
        <v>45.66020000000009</v>
      </c>
      <c r="U265" s="30">
        <v>5</v>
      </c>
      <c r="AA265"/>
      <c r="AB265"/>
    </row>
    <row r="266" spans="3:28" ht="15.75" customHeight="1">
      <c r="C266" s="26">
        <v>9</v>
      </c>
      <c r="D266" s="26"/>
      <c r="E266" s="18" t="s">
        <v>209</v>
      </c>
      <c r="F266" t="s">
        <v>210</v>
      </c>
      <c r="G266" s="1">
        <v>1975</v>
      </c>
      <c r="H266" s="27" t="s">
        <v>211</v>
      </c>
      <c r="I266" s="1">
        <f t="shared" si="64"/>
        <v>40</v>
      </c>
      <c r="J266" s="1" t="s">
        <v>173</v>
      </c>
      <c r="K266" s="28">
        <v>0.9451</v>
      </c>
      <c r="L266">
        <v>43</v>
      </c>
      <c r="M266" t="s">
        <v>161</v>
      </c>
      <c r="N266">
        <v>54</v>
      </c>
      <c r="O266">
        <f t="shared" si="65"/>
        <v>43.9</v>
      </c>
      <c r="P266" s="29">
        <f t="shared" si="66"/>
        <v>41.48989</v>
      </c>
      <c r="R266" s="15">
        <f t="shared" si="67"/>
        <v>41</v>
      </c>
      <c r="S266" s="15" t="s">
        <v>161</v>
      </c>
      <c r="T266" s="16">
        <f t="shared" si="68"/>
        <v>29.393400000000156</v>
      </c>
      <c r="U266" s="30">
        <v>4</v>
      </c>
      <c r="AA266"/>
      <c r="AB266"/>
    </row>
    <row r="267" spans="3:28" ht="15.75" customHeight="1">
      <c r="C267" s="26">
        <v>10</v>
      </c>
      <c r="E267" s="18" t="s">
        <v>202</v>
      </c>
      <c r="F267" s="13" t="s">
        <v>50</v>
      </c>
      <c r="G267" s="1">
        <v>1988</v>
      </c>
      <c r="H267" s="27" t="s">
        <v>169</v>
      </c>
      <c r="I267" s="1">
        <f t="shared" si="64"/>
        <v>27</v>
      </c>
      <c r="K267" s="28">
        <v>1</v>
      </c>
      <c r="L267">
        <v>43</v>
      </c>
      <c r="M267" t="s">
        <v>161</v>
      </c>
      <c r="N267">
        <v>0</v>
      </c>
      <c r="O267">
        <f t="shared" si="65"/>
        <v>43</v>
      </c>
      <c r="P267" s="29">
        <f t="shared" si="66"/>
        <v>43</v>
      </c>
      <c r="R267" s="15">
        <f t="shared" si="67"/>
        <v>43</v>
      </c>
      <c r="S267" s="15" t="s">
        <v>161</v>
      </c>
      <c r="T267" s="16">
        <f t="shared" si="68"/>
        <v>0</v>
      </c>
      <c r="U267" s="30">
        <v>3</v>
      </c>
      <c r="AA267"/>
      <c r="AB267"/>
    </row>
    <row r="268" spans="3:28" ht="15.75" customHeight="1">
      <c r="C268" s="37">
        <v>11</v>
      </c>
      <c r="D268" s="37"/>
      <c r="E268" s="38" t="s">
        <v>208</v>
      </c>
      <c r="F268" s="51" t="s">
        <v>29</v>
      </c>
      <c r="G268" s="39">
        <v>1972</v>
      </c>
      <c r="H268" s="40" t="s">
        <v>175</v>
      </c>
      <c r="I268" s="39">
        <f t="shared" si="64"/>
        <v>43</v>
      </c>
      <c r="J268" s="39" t="s">
        <v>173</v>
      </c>
      <c r="K268" s="41">
        <v>0.924</v>
      </c>
      <c r="L268" s="37">
        <v>47</v>
      </c>
      <c r="M268" s="37" t="s">
        <v>161</v>
      </c>
      <c r="N268" s="37">
        <v>22</v>
      </c>
      <c r="O268" s="37">
        <f t="shared" si="65"/>
        <v>47.36666666666667</v>
      </c>
      <c r="P268" s="42">
        <f t="shared" si="66"/>
        <v>43.7668</v>
      </c>
      <c r="Q268" s="37"/>
      <c r="R268" s="43">
        <f t="shared" si="67"/>
        <v>43</v>
      </c>
      <c r="S268" s="43" t="s">
        <v>161</v>
      </c>
      <c r="T268" s="44">
        <f t="shared" si="68"/>
        <v>46.00800000000021</v>
      </c>
      <c r="U268" s="39">
        <v>2</v>
      </c>
      <c r="AA268"/>
      <c r="AB268"/>
    </row>
    <row r="269" spans="1:28" ht="15.75" customHeight="1">
      <c r="A269" s="26"/>
      <c r="B269" s="26"/>
      <c r="C269" s="26">
        <v>1</v>
      </c>
      <c r="E269" s="18" t="s">
        <v>224</v>
      </c>
      <c r="F269" t="s">
        <v>225</v>
      </c>
      <c r="G269" s="1">
        <v>1971</v>
      </c>
      <c r="H269" s="27" t="s">
        <v>169</v>
      </c>
      <c r="I269" s="1">
        <f t="shared" si="64"/>
        <v>44</v>
      </c>
      <c r="J269" s="1" t="s">
        <v>226</v>
      </c>
      <c r="K269" s="28">
        <v>0.9355</v>
      </c>
      <c r="L269">
        <v>43</v>
      </c>
      <c r="M269" t="s">
        <v>161</v>
      </c>
      <c r="N269" s="45">
        <v>20</v>
      </c>
      <c r="O269">
        <f t="shared" si="65"/>
        <v>43.333333333333336</v>
      </c>
      <c r="P269" s="29">
        <f t="shared" si="66"/>
        <v>40.538333333333334</v>
      </c>
      <c r="R269" s="15">
        <f t="shared" si="67"/>
        <v>40</v>
      </c>
      <c r="S269" s="15" t="s">
        <v>161</v>
      </c>
      <c r="T269" s="16">
        <f t="shared" si="68"/>
        <v>32.30000000000004</v>
      </c>
      <c r="U269" s="30">
        <v>6</v>
      </c>
      <c r="W269" s="26"/>
      <c r="X269" s="26"/>
      <c r="AA269"/>
      <c r="AB269"/>
    </row>
    <row r="270" spans="3:28" ht="15.75" customHeight="1">
      <c r="C270" s="26">
        <v>2</v>
      </c>
      <c r="E270" s="18" t="s">
        <v>227</v>
      </c>
      <c r="F270" t="s">
        <v>228</v>
      </c>
      <c r="G270" s="1">
        <v>1965</v>
      </c>
      <c r="H270" s="27" t="s">
        <v>169</v>
      </c>
      <c r="I270" s="1">
        <f t="shared" si="64"/>
        <v>50</v>
      </c>
      <c r="J270" s="1" t="s">
        <v>226</v>
      </c>
      <c r="K270" s="28">
        <v>0.8747</v>
      </c>
      <c r="L270">
        <v>48</v>
      </c>
      <c r="M270" t="s">
        <v>161</v>
      </c>
      <c r="N270" s="45">
        <v>59</v>
      </c>
      <c r="O270">
        <f t="shared" si="65"/>
        <v>48.983333333333334</v>
      </c>
      <c r="P270" s="29">
        <f t="shared" si="66"/>
        <v>42.84572166666667</v>
      </c>
      <c r="R270" s="15">
        <f t="shared" si="67"/>
        <v>42</v>
      </c>
      <c r="T270" s="16">
        <f t="shared" si="68"/>
        <v>50.743300000000175</v>
      </c>
      <c r="U270" s="30">
        <v>5</v>
      </c>
      <c r="AA270"/>
      <c r="AB270"/>
    </row>
    <row r="271" spans="3:21" s="26" customFormat="1" ht="15.75" customHeight="1">
      <c r="C271" s="45">
        <v>3</v>
      </c>
      <c r="E271" s="52" t="s">
        <v>268</v>
      </c>
      <c r="F271" t="s">
        <v>269</v>
      </c>
      <c r="G271" s="1">
        <v>1965</v>
      </c>
      <c r="H271" s="27" t="s">
        <v>270</v>
      </c>
      <c r="I271" s="1">
        <f t="shared" si="64"/>
        <v>50</v>
      </c>
      <c r="J271" s="1" t="s">
        <v>226</v>
      </c>
      <c r="K271" s="28">
        <v>0.8747</v>
      </c>
      <c r="L271">
        <v>52</v>
      </c>
      <c r="M271" t="s">
        <v>161</v>
      </c>
      <c r="N271">
        <v>16</v>
      </c>
      <c r="O271">
        <f t="shared" si="65"/>
        <v>52.266666666666666</v>
      </c>
      <c r="P271" s="29">
        <f t="shared" si="66"/>
        <v>45.71765333333333</v>
      </c>
      <c r="Q271"/>
      <c r="R271" s="15">
        <f t="shared" si="67"/>
        <v>45</v>
      </c>
      <c r="S271" s="15" t="s">
        <v>161</v>
      </c>
      <c r="T271" s="16">
        <f t="shared" si="68"/>
        <v>43.05919999999986</v>
      </c>
      <c r="U271" s="30">
        <v>4</v>
      </c>
    </row>
    <row r="272" spans="3:22" s="26" customFormat="1" ht="15.75" customHeight="1">
      <c r="C272" s="45">
        <v>4</v>
      </c>
      <c r="E272" s="52" t="s">
        <v>279</v>
      </c>
      <c r="F272" t="s">
        <v>280</v>
      </c>
      <c r="G272" s="1">
        <v>1970</v>
      </c>
      <c r="H272" s="27"/>
      <c r="I272" s="1">
        <f t="shared" si="64"/>
        <v>45</v>
      </c>
      <c r="J272" s="1" t="s">
        <v>226</v>
      </c>
      <c r="K272" s="28">
        <v>0.9266000000000001</v>
      </c>
      <c r="L272">
        <v>58</v>
      </c>
      <c r="M272" t="s">
        <v>161</v>
      </c>
      <c r="N272">
        <v>3</v>
      </c>
      <c r="O272">
        <f t="shared" si="65"/>
        <v>58.05</v>
      </c>
      <c r="P272" s="29">
        <f t="shared" si="66"/>
        <v>53.78913</v>
      </c>
      <c r="Q272"/>
      <c r="R272" s="15">
        <f t="shared" si="67"/>
        <v>53</v>
      </c>
      <c r="S272" s="15" t="s">
        <v>161</v>
      </c>
      <c r="T272" s="16">
        <f t="shared" si="68"/>
        <v>47.34780000000001</v>
      </c>
      <c r="U272" s="30">
        <v>3</v>
      </c>
      <c r="V272" s="63"/>
    </row>
    <row r="273" spans="5:22" s="26" customFormat="1" ht="15.75" customHeight="1">
      <c r="E273" s="36"/>
      <c r="G273" s="30"/>
      <c r="H273" s="34"/>
      <c r="I273" s="30"/>
      <c r="J273" s="32"/>
      <c r="K273" s="54"/>
      <c r="P273" s="55"/>
      <c r="R273" s="56"/>
      <c r="S273" s="56"/>
      <c r="T273" s="57"/>
      <c r="U273" s="30"/>
      <c r="V273" s="63"/>
    </row>
    <row r="274" spans="5:28" ht="12.75" customHeight="1">
      <c r="E274" s="17" t="s">
        <v>274</v>
      </c>
      <c r="H274" s="18" t="s">
        <v>281</v>
      </c>
      <c r="AA274"/>
      <c r="AB274"/>
    </row>
    <row r="275" spans="27:28" ht="9" customHeight="1">
      <c r="AA275"/>
      <c r="AB275"/>
    </row>
    <row r="276" spans="3:28" ht="15.75" customHeight="1">
      <c r="C276" s="19"/>
      <c r="D276" s="19"/>
      <c r="E276" s="20" t="s">
        <v>154</v>
      </c>
      <c r="F276" s="21" t="s">
        <v>155</v>
      </c>
      <c r="G276" s="22" t="s">
        <v>156</v>
      </c>
      <c r="H276" s="19" t="s">
        <v>157</v>
      </c>
      <c r="I276" s="22" t="s">
        <v>158</v>
      </c>
      <c r="J276" s="22" t="s">
        <v>11</v>
      </c>
      <c r="K276" s="22" t="s">
        <v>159</v>
      </c>
      <c r="L276" s="19" t="s">
        <v>160</v>
      </c>
      <c r="M276" s="19" t="s">
        <v>161</v>
      </c>
      <c r="N276" s="19" t="s">
        <v>162</v>
      </c>
      <c r="O276" s="19" t="s">
        <v>13</v>
      </c>
      <c r="P276" s="23" t="s">
        <v>163</v>
      </c>
      <c r="Q276" s="19" t="s">
        <v>164</v>
      </c>
      <c r="R276" s="24" t="s">
        <v>165</v>
      </c>
      <c r="S276" s="24" t="s">
        <v>161</v>
      </c>
      <c r="T276" s="25" t="s">
        <v>166</v>
      </c>
      <c r="U276" s="22" t="s">
        <v>167</v>
      </c>
      <c r="AA276"/>
      <c r="AB276"/>
    </row>
    <row r="277" spans="3:28" ht="15.75" customHeight="1">
      <c r="C277" s="26">
        <v>1</v>
      </c>
      <c r="E277" s="18" t="s">
        <v>182</v>
      </c>
      <c r="F277" s="13" t="s">
        <v>177</v>
      </c>
      <c r="G277" s="1">
        <v>1953</v>
      </c>
      <c r="H277" s="27" t="s">
        <v>183</v>
      </c>
      <c r="I277" s="1">
        <f aca="true" t="shared" si="69" ref="I277:I284">2015-G277</f>
        <v>62</v>
      </c>
      <c r="J277" s="1" t="s">
        <v>184</v>
      </c>
      <c r="K277" s="28">
        <v>0.7995</v>
      </c>
      <c r="L277">
        <v>215</v>
      </c>
      <c r="M277" t="s">
        <v>161</v>
      </c>
      <c r="N277">
        <v>26</v>
      </c>
      <c r="O277">
        <f aca="true" t="shared" si="70" ref="O277:O284">L277+N277/60</f>
        <v>215.43333333333334</v>
      </c>
      <c r="P277" s="29">
        <f aca="true" t="shared" si="71" ref="P277:P284">O277*K277</f>
        <v>172.23895</v>
      </c>
      <c r="R277" s="15">
        <f aca="true" t="shared" si="72" ref="R277:R284">INT(P277)</f>
        <v>172</v>
      </c>
      <c r="S277" s="15" t="s">
        <v>161</v>
      </c>
      <c r="T277" s="16">
        <f aca="true" t="shared" si="73" ref="T277:T284">(P277-R277)*60</f>
        <v>14.336999999999307</v>
      </c>
      <c r="U277" s="30">
        <v>20</v>
      </c>
      <c r="V277" s="11">
        <v>0.14960648148148148</v>
      </c>
      <c r="AA277"/>
      <c r="AB277"/>
    </row>
    <row r="278" spans="3:28" ht="15.75" customHeight="1">
      <c r="C278" s="26">
        <v>2</v>
      </c>
      <c r="E278" s="18" t="s">
        <v>25</v>
      </c>
      <c r="F278" s="13" t="s">
        <v>26</v>
      </c>
      <c r="G278" s="1">
        <v>1983</v>
      </c>
      <c r="H278" s="33" t="s">
        <v>186</v>
      </c>
      <c r="I278" s="1">
        <f t="shared" si="69"/>
        <v>32</v>
      </c>
      <c r="K278" s="28">
        <v>1</v>
      </c>
      <c r="L278">
        <v>173</v>
      </c>
      <c r="M278" t="s">
        <v>161</v>
      </c>
      <c r="N278">
        <v>27</v>
      </c>
      <c r="O278">
        <f t="shared" si="70"/>
        <v>173.45</v>
      </c>
      <c r="P278" s="29">
        <f t="shared" si="71"/>
        <v>173.45</v>
      </c>
      <c r="R278" s="15">
        <f t="shared" si="72"/>
        <v>173</v>
      </c>
      <c r="S278" s="15" t="s">
        <v>161</v>
      </c>
      <c r="T278" s="16">
        <f t="shared" si="73"/>
        <v>26.999999999999318</v>
      </c>
      <c r="U278" s="30">
        <v>18</v>
      </c>
      <c r="V278" s="66">
        <v>0.12045138888888889</v>
      </c>
      <c r="AA278"/>
      <c r="AB278"/>
    </row>
    <row r="279" spans="3:28" ht="15.75" customHeight="1">
      <c r="C279" s="26">
        <v>3</v>
      </c>
      <c r="D279" s="26"/>
      <c r="E279" s="18" t="s">
        <v>180</v>
      </c>
      <c r="F279" t="s">
        <v>32</v>
      </c>
      <c r="G279" s="1">
        <v>1965</v>
      </c>
      <c r="H279" s="27" t="s">
        <v>181</v>
      </c>
      <c r="I279" s="1">
        <f t="shared" si="69"/>
        <v>50</v>
      </c>
      <c r="J279" s="1" t="s">
        <v>170</v>
      </c>
      <c r="K279" s="28">
        <v>0.8957</v>
      </c>
      <c r="L279">
        <v>217</v>
      </c>
      <c r="M279" t="s">
        <v>161</v>
      </c>
      <c r="N279">
        <v>27</v>
      </c>
      <c r="O279">
        <f t="shared" si="70"/>
        <v>217.45</v>
      </c>
      <c r="P279" s="29">
        <f t="shared" si="71"/>
        <v>194.769965</v>
      </c>
      <c r="R279" s="15">
        <f t="shared" si="72"/>
        <v>194</v>
      </c>
      <c r="S279" s="15" t="s">
        <v>161</v>
      </c>
      <c r="T279" s="16">
        <f t="shared" si="73"/>
        <v>46.1979000000008</v>
      </c>
      <c r="U279" s="30">
        <v>16</v>
      </c>
      <c r="V279" s="67" t="s">
        <v>282</v>
      </c>
      <c r="X279" s="26"/>
      <c r="AA279"/>
      <c r="AB279"/>
    </row>
    <row r="280" spans="3:28" ht="15.75" customHeight="1">
      <c r="C280" s="26">
        <v>4</v>
      </c>
      <c r="E280" s="18" t="s">
        <v>193</v>
      </c>
      <c r="F280" s="13" t="s">
        <v>194</v>
      </c>
      <c r="G280" s="1">
        <v>1967</v>
      </c>
      <c r="H280" s="34" t="s">
        <v>195</v>
      </c>
      <c r="I280" s="1">
        <f t="shared" si="69"/>
        <v>48</v>
      </c>
      <c r="J280" s="32" t="s">
        <v>173</v>
      </c>
      <c r="K280" s="28">
        <v>0.9118</v>
      </c>
      <c r="L280">
        <v>243</v>
      </c>
      <c r="M280" t="s">
        <v>161</v>
      </c>
      <c r="N280">
        <v>30</v>
      </c>
      <c r="O280">
        <f t="shared" si="70"/>
        <v>243.5</v>
      </c>
      <c r="P280" s="29">
        <f t="shared" si="71"/>
        <v>222.0233</v>
      </c>
      <c r="R280" s="15">
        <f t="shared" si="72"/>
        <v>222</v>
      </c>
      <c r="S280" s="15" t="s">
        <v>161</v>
      </c>
      <c r="T280" s="16">
        <f t="shared" si="73"/>
        <v>1.3980000000003656</v>
      </c>
      <c r="U280" s="30">
        <v>14</v>
      </c>
      <c r="V280" s="11">
        <v>0.16909722222222223</v>
      </c>
      <c r="AA280"/>
      <c r="AB280"/>
    </row>
    <row r="281" spans="3:28" ht="15.75" customHeight="1">
      <c r="C281" s="26">
        <v>5</v>
      </c>
      <c r="E281" s="18" t="s">
        <v>191</v>
      </c>
      <c r="F281" s="13" t="s">
        <v>192</v>
      </c>
      <c r="G281" s="1">
        <v>1962</v>
      </c>
      <c r="H281" s="27" t="s">
        <v>175</v>
      </c>
      <c r="I281" s="1">
        <f t="shared" si="69"/>
        <v>53</v>
      </c>
      <c r="J281" s="1" t="s">
        <v>170</v>
      </c>
      <c r="K281" s="28">
        <v>0.8717</v>
      </c>
      <c r="L281">
        <v>260</v>
      </c>
      <c r="M281" t="s">
        <v>161</v>
      </c>
      <c r="N281">
        <v>44</v>
      </c>
      <c r="O281">
        <f t="shared" si="70"/>
        <v>260.73333333333335</v>
      </c>
      <c r="P281" s="29">
        <f t="shared" si="71"/>
        <v>227.28124666666668</v>
      </c>
      <c r="R281" s="15">
        <f t="shared" si="72"/>
        <v>227</v>
      </c>
      <c r="S281" s="15" t="s">
        <v>161</v>
      </c>
      <c r="T281" s="16">
        <f t="shared" si="73"/>
        <v>16.874800000000505</v>
      </c>
      <c r="U281" s="30">
        <v>12</v>
      </c>
      <c r="V281" s="11">
        <v>0.18106481481481482</v>
      </c>
      <c r="AA281"/>
      <c r="AB281"/>
    </row>
    <row r="282" spans="3:28" ht="15.75" customHeight="1">
      <c r="C282" s="68">
        <v>6</v>
      </c>
      <c r="D282" s="37"/>
      <c r="E282" s="38" t="s">
        <v>198</v>
      </c>
      <c r="F282" s="37" t="s">
        <v>199</v>
      </c>
      <c r="G282" s="39">
        <v>1959</v>
      </c>
      <c r="H282" s="40" t="s">
        <v>200</v>
      </c>
      <c r="I282" s="39">
        <f t="shared" si="69"/>
        <v>56</v>
      </c>
      <c r="J282" s="69" t="s">
        <v>170</v>
      </c>
      <c r="K282" s="41">
        <v>0.8476</v>
      </c>
      <c r="L282" s="37">
        <v>272</v>
      </c>
      <c r="M282" s="37" t="s">
        <v>161</v>
      </c>
      <c r="N282" s="37">
        <v>18</v>
      </c>
      <c r="O282" s="37">
        <f t="shared" si="70"/>
        <v>272.3</v>
      </c>
      <c r="P282" s="42">
        <f t="shared" si="71"/>
        <v>230.80148000000003</v>
      </c>
      <c r="Q282" s="37"/>
      <c r="R282" s="43">
        <f t="shared" si="72"/>
        <v>230</v>
      </c>
      <c r="S282" s="43" t="s">
        <v>161</v>
      </c>
      <c r="T282" s="44">
        <f t="shared" si="73"/>
        <v>48.088800000001584</v>
      </c>
      <c r="U282" s="39">
        <v>10</v>
      </c>
      <c r="V282" s="70">
        <v>0.18909722222222222</v>
      </c>
      <c r="AA282"/>
      <c r="AB282"/>
    </row>
    <row r="283" spans="1:28" ht="15.75" customHeight="1">
      <c r="A283" s="26"/>
      <c r="B283" s="26"/>
      <c r="C283" s="26">
        <v>1</v>
      </c>
      <c r="E283" s="18" t="s">
        <v>224</v>
      </c>
      <c r="F283" t="s">
        <v>225</v>
      </c>
      <c r="G283" s="1">
        <v>1971</v>
      </c>
      <c r="H283" s="27" t="s">
        <v>169</v>
      </c>
      <c r="I283" s="1">
        <f t="shared" si="69"/>
        <v>44</v>
      </c>
      <c r="J283" s="1" t="s">
        <v>226</v>
      </c>
      <c r="K283" s="28">
        <v>0.9123</v>
      </c>
      <c r="L283">
        <v>228</v>
      </c>
      <c r="M283" t="s">
        <v>161</v>
      </c>
      <c r="N283" s="45">
        <v>31</v>
      </c>
      <c r="O283">
        <f t="shared" si="70"/>
        <v>228.51666666666668</v>
      </c>
      <c r="P283" s="29">
        <f t="shared" si="71"/>
        <v>208.47575500000002</v>
      </c>
      <c r="R283" s="15">
        <f t="shared" si="72"/>
        <v>208</v>
      </c>
      <c r="S283" s="15" t="s">
        <v>161</v>
      </c>
      <c r="T283" s="16">
        <f t="shared" si="73"/>
        <v>28.545300000001248</v>
      </c>
      <c r="U283" s="30">
        <v>12</v>
      </c>
      <c r="V283" s="11">
        <v>0.1586921296296296</v>
      </c>
      <c r="W283" s="26"/>
      <c r="X283" s="26"/>
      <c r="AA283"/>
      <c r="AB283"/>
    </row>
    <row r="284" spans="3:28" ht="15.75" customHeight="1">
      <c r="C284" s="26">
        <v>2</v>
      </c>
      <c r="D284" s="26"/>
      <c r="E284" s="52" t="s">
        <v>258</v>
      </c>
      <c r="F284" t="s">
        <v>259</v>
      </c>
      <c r="G284" s="1">
        <v>1968</v>
      </c>
      <c r="H284" s="27"/>
      <c r="I284" s="1">
        <f t="shared" si="69"/>
        <v>47</v>
      </c>
      <c r="J284" s="1" t="s">
        <v>226</v>
      </c>
      <c r="K284" s="28">
        <v>0.8796</v>
      </c>
      <c r="L284">
        <v>375</v>
      </c>
      <c r="M284" t="s">
        <v>161</v>
      </c>
      <c r="N284">
        <v>59</v>
      </c>
      <c r="O284">
        <f t="shared" si="70"/>
        <v>375.98333333333335</v>
      </c>
      <c r="P284" s="29">
        <f t="shared" si="71"/>
        <v>330.71494</v>
      </c>
      <c r="R284" s="15">
        <f t="shared" si="72"/>
        <v>330</v>
      </c>
      <c r="S284" s="15" t="s">
        <v>161</v>
      </c>
      <c r="T284" s="16">
        <f t="shared" si="73"/>
        <v>42.89640000000077</v>
      </c>
      <c r="U284" s="30">
        <v>10</v>
      </c>
      <c r="V284" s="67" t="s">
        <v>283</v>
      </c>
      <c r="X284" s="26"/>
      <c r="AA284"/>
      <c r="AB284"/>
    </row>
    <row r="285" spans="5:21" s="26" customFormat="1" ht="15.75" customHeight="1">
      <c r="E285" s="62"/>
      <c r="F285" s="60"/>
      <c r="G285" s="71"/>
      <c r="I285" s="30"/>
      <c r="J285" s="71"/>
      <c r="K285" s="71"/>
      <c r="P285" s="72"/>
      <c r="R285" s="56"/>
      <c r="S285" s="56"/>
      <c r="T285" s="57"/>
      <c r="U285" s="71"/>
    </row>
    <row r="286" spans="5:28" ht="12.75" customHeight="1">
      <c r="E286" s="17">
        <v>13</v>
      </c>
      <c r="H286" s="18" t="s">
        <v>284</v>
      </c>
      <c r="AA286"/>
      <c r="AB286"/>
    </row>
    <row r="287" spans="27:28" ht="9" customHeight="1">
      <c r="AA287"/>
      <c r="AB287"/>
    </row>
    <row r="288" spans="3:28" ht="15.75" customHeight="1">
      <c r="C288" s="19"/>
      <c r="D288" s="19"/>
      <c r="E288" s="20" t="s">
        <v>154</v>
      </c>
      <c r="F288" s="21" t="s">
        <v>155</v>
      </c>
      <c r="G288" s="22" t="s">
        <v>156</v>
      </c>
      <c r="H288" s="19" t="s">
        <v>157</v>
      </c>
      <c r="I288" s="22" t="s">
        <v>158</v>
      </c>
      <c r="J288" s="22" t="s">
        <v>11</v>
      </c>
      <c r="K288" s="22" t="s">
        <v>159</v>
      </c>
      <c r="L288" s="19" t="s">
        <v>160</v>
      </c>
      <c r="M288" s="19" t="s">
        <v>161</v>
      </c>
      <c r="N288" s="19" t="s">
        <v>162</v>
      </c>
      <c r="O288" s="19" t="s">
        <v>13</v>
      </c>
      <c r="P288" s="23" t="s">
        <v>163</v>
      </c>
      <c r="Q288" s="19" t="s">
        <v>164</v>
      </c>
      <c r="R288" s="24" t="s">
        <v>165</v>
      </c>
      <c r="S288" s="24" t="s">
        <v>161</v>
      </c>
      <c r="T288" s="25" t="s">
        <v>166</v>
      </c>
      <c r="U288" s="22" t="s">
        <v>167</v>
      </c>
      <c r="AA288"/>
      <c r="AB288"/>
    </row>
    <row r="289" spans="3:28" ht="15.75" customHeight="1">
      <c r="C289" s="26">
        <v>1</v>
      </c>
      <c r="E289" s="18" t="s">
        <v>171</v>
      </c>
      <c r="F289" s="13" t="s">
        <v>172</v>
      </c>
      <c r="G289" s="1">
        <v>1971</v>
      </c>
      <c r="H289" s="27" t="s">
        <v>169</v>
      </c>
      <c r="I289" s="1">
        <f aca="true" t="shared" si="74" ref="I289:I291">2015-G289</f>
        <v>44</v>
      </c>
      <c r="J289" s="1" t="s">
        <v>173</v>
      </c>
      <c r="K289" s="28">
        <v>0.9169</v>
      </c>
      <c r="L289">
        <v>35</v>
      </c>
      <c r="M289" t="s">
        <v>161</v>
      </c>
      <c r="N289">
        <v>36</v>
      </c>
      <c r="O289">
        <f aca="true" t="shared" si="75" ref="O289:O291">L289+N289/60</f>
        <v>35.6</v>
      </c>
      <c r="P289" s="29">
        <f aca="true" t="shared" si="76" ref="P289:P291">O289*K289</f>
        <v>32.64164</v>
      </c>
      <c r="R289" s="15">
        <f aca="true" t="shared" si="77" ref="R289:R291">INT(P289)</f>
        <v>32</v>
      </c>
      <c r="S289" s="15" t="s">
        <v>161</v>
      </c>
      <c r="T289" s="16">
        <f aca="true" t="shared" si="78" ref="T289:T291">(P289-R289)*60</f>
        <v>38.498400000000146</v>
      </c>
      <c r="U289" s="30">
        <v>4</v>
      </c>
      <c r="AA289"/>
      <c r="AB289"/>
    </row>
    <row r="290" spans="3:28" ht="15.75" customHeight="1">
      <c r="C290" s="26">
        <v>2</v>
      </c>
      <c r="D290" s="26"/>
      <c r="E290" s="18" t="s">
        <v>205</v>
      </c>
      <c r="F290" t="s">
        <v>206</v>
      </c>
      <c r="G290" s="1">
        <v>1958</v>
      </c>
      <c r="H290" s="27" t="s">
        <v>207</v>
      </c>
      <c r="I290" s="1">
        <f t="shared" si="74"/>
        <v>57</v>
      </c>
      <c r="J290" s="32" t="s">
        <v>170</v>
      </c>
      <c r="K290" s="28">
        <v>0.8254</v>
      </c>
      <c r="L290">
        <v>50</v>
      </c>
      <c r="M290" t="s">
        <v>161</v>
      </c>
      <c r="N290">
        <v>8</v>
      </c>
      <c r="O290">
        <f t="shared" si="75"/>
        <v>50.13333333333333</v>
      </c>
      <c r="P290" s="29">
        <f t="shared" si="76"/>
        <v>41.380053333333336</v>
      </c>
      <c r="R290" s="15">
        <f t="shared" si="77"/>
        <v>41</v>
      </c>
      <c r="S290" s="15" t="s">
        <v>161</v>
      </c>
      <c r="T290" s="16">
        <f t="shared" si="78"/>
        <v>22.803200000000174</v>
      </c>
      <c r="U290" s="30">
        <v>3</v>
      </c>
      <c r="AA290"/>
      <c r="AB290"/>
    </row>
    <row r="291" spans="3:28" ht="15.75" customHeight="1">
      <c r="C291" s="26">
        <v>3</v>
      </c>
      <c r="D291" s="26"/>
      <c r="E291" s="18" t="s">
        <v>209</v>
      </c>
      <c r="F291" t="s">
        <v>210</v>
      </c>
      <c r="G291" s="1">
        <v>1975</v>
      </c>
      <c r="H291" s="27" t="s">
        <v>211</v>
      </c>
      <c r="I291" s="1">
        <f t="shared" si="74"/>
        <v>40</v>
      </c>
      <c r="J291" s="1" t="s">
        <v>173</v>
      </c>
      <c r="K291" s="28">
        <v>0.9451</v>
      </c>
      <c r="L291">
        <v>48</v>
      </c>
      <c r="M291" t="s">
        <v>161</v>
      </c>
      <c r="N291">
        <v>0</v>
      </c>
      <c r="O291">
        <f t="shared" si="75"/>
        <v>48</v>
      </c>
      <c r="P291" s="29">
        <f t="shared" si="76"/>
        <v>45.3648</v>
      </c>
      <c r="R291" s="15">
        <f t="shared" si="77"/>
        <v>45</v>
      </c>
      <c r="S291" s="15" t="s">
        <v>161</v>
      </c>
      <c r="T291" s="16">
        <f t="shared" si="78"/>
        <v>21.888000000000147</v>
      </c>
      <c r="U291" s="30">
        <v>2</v>
      </c>
      <c r="AA291"/>
      <c r="AB291"/>
    </row>
    <row r="292" spans="5:22" s="26" customFormat="1" ht="15.75" customHeight="1">
      <c r="E292" s="36"/>
      <c r="F292" s="60"/>
      <c r="G292" s="30"/>
      <c r="H292" s="34"/>
      <c r="I292" s="30"/>
      <c r="J292" s="30"/>
      <c r="K292" s="54"/>
      <c r="N292" s="45"/>
      <c r="P292" s="55"/>
      <c r="R292" s="56"/>
      <c r="S292" s="56"/>
      <c r="T292" s="57"/>
      <c r="U292" s="30"/>
      <c r="V292" s="63"/>
    </row>
    <row r="293" spans="5:28" ht="12.75" customHeight="1">
      <c r="E293" s="17">
        <v>14</v>
      </c>
      <c r="H293" s="18" t="s">
        <v>285</v>
      </c>
      <c r="AA293"/>
      <c r="AB293"/>
    </row>
    <row r="294" spans="27:28" ht="9" customHeight="1">
      <c r="AA294"/>
      <c r="AB294"/>
    </row>
    <row r="295" spans="3:28" ht="15.75" customHeight="1">
      <c r="C295" s="19"/>
      <c r="D295" s="19"/>
      <c r="E295" s="20" t="s">
        <v>154</v>
      </c>
      <c r="F295" s="21" t="s">
        <v>155</v>
      </c>
      <c r="G295" s="22" t="s">
        <v>156</v>
      </c>
      <c r="H295" s="19" t="s">
        <v>157</v>
      </c>
      <c r="I295" s="22" t="s">
        <v>158</v>
      </c>
      <c r="J295" s="22" t="s">
        <v>11</v>
      </c>
      <c r="K295" s="22" t="s">
        <v>159</v>
      </c>
      <c r="L295" s="19" t="s">
        <v>160</v>
      </c>
      <c r="M295" s="19" t="s">
        <v>161</v>
      </c>
      <c r="N295" s="19" t="s">
        <v>162</v>
      </c>
      <c r="O295" s="19" t="s">
        <v>13</v>
      </c>
      <c r="P295" s="23" t="s">
        <v>163</v>
      </c>
      <c r="Q295" s="19" t="s">
        <v>164</v>
      </c>
      <c r="R295" s="24" t="s">
        <v>165</v>
      </c>
      <c r="S295" s="24" t="s">
        <v>161</v>
      </c>
      <c r="T295" s="25" t="s">
        <v>166</v>
      </c>
      <c r="U295" s="22" t="s">
        <v>167</v>
      </c>
      <c r="AA295"/>
      <c r="AB295"/>
    </row>
    <row r="296" spans="3:28" ht="15.75" customHeight="1">
      <c r="C296" s="26">
        <v>1</v>
      </c>
      <c r="E296" s="18" t="s">
        <v>171</v>
      </c>
      <c r="F296" s="13" t="s">
        <v>172</v>
      </c>
      <c r="G296" s="1">
        <v>1971</v>
      </c>
      <c r="H296" s="27" t="s">
        <v>169</v>
      </c>
      <c r="I296" s="1">
        <f aca="true" t="shared" si="79" ref="I296:I305">2015-G296</f>
        <v>44</v>
      </c>
      <c r="J296" s="1" t="s">
        <v>173</v>
      </c>
      <c r="K296" s="28">
        <v>0.9169</v>
      </c>
      <c r="L296">
        <v>36</v>
      </c>
      <c r="M296" t="s">
        <v>161</v>
      </c>
      <c r="N296">
        <v>47</v>
      </c>
      <c r="O296">
        <f aca="true" t="shared" si="80" ref="O296:O305">L296+N296/60</f>
        <v>36.78333333333333</v>
      </c>
      <c r="P296" s="29">
        <f aca="true" t="shared" si="81" ref="P296:P305">O296*K296</f>
        <v>33.726638333333334</v>
      </c>
      <c r="R296" s="15">
        <f aca="true" t="shared" si="82" ref="R296:R305">INT(P296)</f>
        <v>33</v>
      </c>
      <c r="S296" s="15" t="s">
        <v>161</v>
      </c>
      <c r="T296" s="16">
        <f aca="true" t="shared" si="83" ref="T296:T305">(P296-R296)*60</f>
        <v>43.59830000000002</v>
      </c>
      <c r="U296" s="30">
        <v>10</v>
      </c>
      <c r="AA296"/>
      <c r="AB296"/>
    </row>
    <row r="297" spans="3:28" ht="15.75" customHeight="1">
      <c r="C297" s="26">
        <v>2</v>
      </c>
      <c r="E297" s="18" t="s">
        <v>182</v>
      </c>
      <c r="F297" s="13" t="s">
        <v>177</v>
      </c>
      <c r="G297" s="1">
        <v>1953</v>
      </c>
      <c r="H297" s="27" t="s">
        <v>183</v>
      </c>
      <c r="I297" s="1">
        <f t="shared" si="79"/>
        <v>62</v>
      </c>
      <c r="J297" s="1" t="s">
        <v>184</v>
      </c>
      <c r="K297" s="28">
        <v>0.7902</v>
      </c>
      <c r="L297">
        <v>43</v>
      </c>
      <c r="M297" t="s">
        <v>161</v>
      </c>
      <c r="N297">
        <v>2</v>
      </c>
      <c r="O297">
        <f t="shared" si="80"/>
        <v>43.03333333333333</v>
      </c>
      <c r="P297" s="29">
        <f t="shared" si="81"/>
        <v>34.00494</v>
      </c>
      <c r="R297" s="15">
        <f t="shared" si="82"/>
        <v>34</v>
      </c>
      <c r="S297" s="15" t="s">
        <v>161</v>
      </c>
      <c r="T297" s="16">
        <f t="shared" si="83"/>
        <v>0.29639999999986344</v>
      </c>
      <c r="U297" s="30">
        <v>9</v>
      </c>
      <c r="AA297"/>
      <c r="AB297"/>
    </row>
    <row r="298" spans="3:28" ht="15.75" customHeight="1">
      <c r="C298" s="26">
        <v>3</v>
      </c>
      <c r="E298" s="18" t="s">
        <v>176</v>
      </c>
      <c r="F298" t="s">
        <v>177</v>
      </c>
      <c r="G298" s="1">
        <v>1957</v>
      </c>
      <c r="H298" s="27" t="s">
        <v>178</v>
      </c>
      <c r="I298" s="1">
        <f t="shared" si="79"/>
        <v>58</v>
      </c>
      <c r="J298" s="1" t="s">
        <v>170</v>
      </c>
      <c r="K298" s="28">
        <v>0.8184</v>
      </c>
      <c r="L298">
        <v>44</v>
      </c>
      <c r="M298" t="s">
        <v>161</v>
      </c>
      <c r="N298">
        <v>3</v>
      </c>
      <c r="O298">
        <f t="shared" si="80"/>
        <v>44.05</v>
      </c>
      <c r="P298" s="29">
        <f t="shared" si="81"/>
        <v>36.05052</v>
      </c>
      <c r="R298" s="15">
        <f t="shared" si="82"/>
        <v>36</v>
      </c>
      <c r="S298" s="15" t="s">
        <v>161</v>
      </c>
      <c r="T298" s="16">
        <f t="shared" si="83"/>
        <v>3.0311999999999273</v>
      </c>
      <c r="U298" s="30">
        <v>7</v>
      </c>
      <c r="V298" t="s">
        <v>286</v>
      </c>
      <c r="AA298"/>
      <c r="AB298"/>
    </row>
    <row r="299" spans="3:28" ht="15.75" customHeight="1">
      <c r="C299" s="26">
        <v>4</v>
      </c>
      <c r="D299" s="26"/>
      <c r="E299" s="18" t="s">
        <v>180</v>
      </c>
      <c r="F299" t="s">
        <v>32</v>
      </c>
      <c r="G299" s="1">
        <v>1965</v>
      </c>
      <c r="H299" s="27" t="s">
        <v>181</v>
      </c>
      <c r="I299" s="1">
        <f t="shared" si="79"/>
        <v>50</v>
      </c>
      <c r="J299" s="1" t="s">
        <v>170</v>
      </c>
      <c r="K299" s="28">
        <v>0.8747</v>
      </c>
      <c r="L299">
        <v>41</v>
      </c>
      <c r="M299" t="s">
        <v>161</v>
      </c>
      <c r="N299">
        <v>37</v>
      </c>
      <c r="O299">
        <f t="shared" si="80"/>
        <v>41.61666666666667</v>
      </c>
      <c r="P299" s="29">
        <f t="shared" si="81"/>
        <v>36.402098333333335</v>
      </c>
      <c r="R299" s="15">
        <f t="shared" si="82"/>
        <v>36</v>
      </c>
      <c r="S299" s="15" t="s">
        <v>161</v>
      </c>
      <c r="T299" s="16">
        <f t="shared" si="83"/>
        <v>24.125900000000087</v>
      </c>
      <c r="U299" s="30">
        <v>8</v>
      </c>
      <c r="V299" s="31"/>
      <c r="X299" s="26"/>
      <c r="AA299"/>
      <c r="AB299"/>
    </row>
    <row r="300" spans="3:28" ht="15.75" customHeight="1">
      <c r="C300" s="26">
        <v>5</v>
      </c>
      <c r="E300" s="18" t="s">
        <v>25</v>
      </c>
      <c r="F300" s="13" t="s">
        <v>26</v>
      </c>
      <c r="G300" s="1">
        <v>1983</v>
      </c>
      <c r="H300" s="33" t="s">
        <v>186</v>
      </c>
      <c r="I300" s="1">
        <f t="shared" si="79"/>
        <v>32</v>
      </c>
      <c r="K300" s="28">
        <v>0.9922000000000001</v>
      </c>
      <c r="L300">
        <v>37</v>
      </c>
      <c r="M300" t="s">
        <v>161</v>
      </c>
      <c r="N300">
        <v>4</v>
      </c>
      <c r="O300">
        <f t="shared" si="80"/>
        <v>37.06666666666667</v>
      </c>
      <c r="P300" s="29">
        <f t="shared" si="81"/>
        <v>36.77754666666667</v>
      </c>
      <c r="R300" s="15">
        <f t="shared" si="82"/>
        <v>36</v>
      </c>
      <c r="S300" s="15" t="s">
        <v>161</v>
      </c>
      <c r="T300" s="16">
        <f t="shared" si="83"/>
        <v>46.65280000000038</v>
      </c>
      <c r="U300" s="30">
        <v>6</v>
      </c>
      <c r="AA300"/>
      <c r="AB300"/>
    </row>
    <row r="301" spans="3:28" ht="15.75" customHeight="1">
      <c r="C301" s="26">
        <v>6</v>
      </c>
      <c r="E301" s="18" t="s">
        <v>193</v>
      </c>
      <c r="F301" s="13" t="s">
        <v>194</v>
      </c>
      <c r="G301" s="1">
        <v>1967</v>
      </c>
      <c r="H301" s="34" t="s">
        <v>195</v>
      </c>
      <c r="I301" s="1">
        <f t="shared" si="79"/>
        <v>48</v>
      </c>
      <c r="J301" s="32" t="s">
        <v>173</v>
      </c>
      <c r="K301" s="28">
        <v>0.8888</v>
      </c>
      <c r="L301">
        <v>44</v>
      </c>
      <c r="M301" t="s">
        <v>161</v>
      </c>
      <c r="N301">
        <v>43</v>
      </c>
      <c r="O301">
        <f t="shared" si="80"/>
        <v>44.71666666666667</v>
      </c>
      <c r="P301" s="29">
        <f t="shared" si="81"/>
        <v>39.744173333333336</v>
      </c>
      <c r="R301" s="15">
        <f t="shared" si="82"/>
        <v>39</v>
      </c>
      <c r="S301" s="15" t="s">
        <v>161</v>
      </c>
      <c r="T301" s="16">
        <f t="shared" si="83"/>
        <v>44.65040000000016</v>
      </c>
      <c r="U301" s="30">
        <v>5</v>
      </c>
      <c r="AA301"/>
      <c r="AB301"/>
    </row>
    <row r="302" spans="3:28" ht="15.75" customHeight="1">
      <c r="C302" s="26">
        <v>7</v>
      </c>
      <c r="E302" s="18" t="s">
        <v>202</v>
      </c>
      <c r="F302" s="13" t="s">
        <v>50</v>
      </c>
      <c r="G302" s="1">
        <v>1988</v>
      </c>
      <c r="H302" s="27" t="s">
        <v>169</v>
      </c>
      <c r="I302" s="1">
        <f t="shared" si="79"/>
        <v>27</v>
      </c>
      <c r="K302" s="28">
        <v>1</v>
      </c>
      <c r="L302">
        <v>41</v>
      </c>
      <c r="M302" t="s">
        <v>161</v>
      </c>
      <c r="N302">
        <v>22</v>
      </c>
      <c r="O302">
        <f t="shared" si="80"/>
        <v>41.36666666666667</v>
      </c>
      <c r="P302" s="29">
        <f t="shared" si="81"/>
        <v>41.36666666666667</v>
      </c>
      <c r="R302" s="15">
        <f t="shared" si="82"/>
        <v>41</v>
      </c>
      <c r="S302" s="15" t="s">
        <v>161</v>
      </c>
      <c r="T302" s="16">
        <f t="shared" si="83"/>
        <v>22.00000000000003</v>
      </c>
      <c r="U302" s="30">
        <v>4</v>
      </c>
      <c r="AA302"/>
      <c r="AB302"/>
    </row>
    <row r="303" spans="3:28" ht="15.75" customHeight="1">
      <c r="C303" s="26">
        <v>8</v>
      </c>
      <c r="D303" s="26"/>
      <c r="E303" s="18" t="s">
        <v>205</v>
      </c>
      <c r="F303" t="s">
        <v>206</v>
      </c>
      <c r="G303" s="1">
        <v>1958</v>
      </c>
      <c r="H303" s="27" t="s">
        <v>207</v>
      </c>
      <c r="I303" s="1">
        <f t="shared" si="79"/>
        <v>57</v>
      </c>
      <c r="J303" s="32" t="s">
        <v>170</v>
      </c>
      <c r="K303" s="28">
        <v>0.8254</v>
      </c>
      <c r="L303">
        <v>51</v>
      </c>
      <c r="M303" t="s">
        <v>161</v>
      </c>
      <c r="N303">
        <v>8</v>
      </c>
      <c r="O303">
        <f t="shared" si="80"/>
        <v>51.13333333333333</v>
      </c>
      <c r="P303" s="29">
        <f t="shared" si="81"/>
        <v>42.20545333333333</v>
      </c>
      <c r="R303" s="15">
        <f t="shared" si="82"/>
        <v>42</v>
      </c>
      <c r="S303" s="15" t="s">
        <v>161</v>
      </c>
      <c r="T303" s="16">
        <f t="shared" si="83"/>
        <v>12.327199999999863</v>
      </c>
      <c r="U303" s="30">
        <v>3</v>
      </c>
      <c r="AA303"/>
      <c r="AB303"/>
    </row>
    <row r="304" spans="3:28" ht="15.75" customHeight="1">
      <c r="C304" s="37">
        <v>9</v>
      </c>
      <c r="D304" s="37"/>
      <c r="E304" s="38" t="s">
        <v>209</v>
      </c>
      <c r="F304" s="37" t="s">
        <v>210</v>
      </c>
      <c r="G304" s="39">
        <v>1975</v>
      </c>
      <c r="H304" s="40" t="s">
        <v>211</v>
      </c>
      <c r="I304" s="39">
        <f t="shared" si="79"/>
        <v>40</v>
      </c>
      <c r="J304" s="39" t="s">
        <v>173</v>
      </c>
      <c r="K304" s="41">
        <v>0.9451</v>
      </c>
      <c r="L304" s="37">
        <v>45</v>
      </c>
      <c r="M304" s="37" t="s">
        <v>161</v>
      </c>
      <c r="N304" s="37">
        <v>34</v>
      </c>
      <c r="O304" s="37">
        <f t="shared" si="80"/>
        <v>45.56666666666667</v>
      </c>
      <c r="P304" s="42">
        <f t="shared" si="81"/>
        <v>43.06505666666667</v>
      </c>
      <c r="Q304" s="37"/>
      <c r="R304" s="43">
        <f t="shared" si="82"/>
        <v>43</v>
      </c>
      <c r="S304" s="43" t="s">
        <v>161</v>
      </c>
      <c r="T304" s="44">
        <f t="shared" si="83"/>
        <v>3.9034000000002322</v>
      </c>
      <c r="U304" s="39">
        <v>2</v>
      </c>
      <c r="AA304"/>
      <c r="AB304"/>
    </row>
    <row r="305" spans="3:28" ht="15.75" customHeight="1">
      <c r="C305" s="26">
        <v>1</v>
      </c>
      <c r="E305" s="18" t="s">
        <v>227</v>
      </c>
      <c r="F305" t="s">
        <v>228</v>
      </c>
      <c r="G305" s="1">
        <v>1965</v>
      </c>
      <c r="H305" s="27" t="s">
        <v>169</v>
      </c>
      <c r="I305" s="1">
        <f t="shared" si="79"/>
        <v>50</v>
      </c>
      <c r="J305" s="1" t="s">
        <v>226</v>
      </c>
      <c r="K305" s="28">
        <v>0.8747</v>
      </c>
      <c r="L305">
        <v>48</v>
      </c>
      <c r="M305" t="s">
        <v>161</v>
      </c>
      <c r="N305" s="45">
        <v>31</v>
      </c>
      <c r="O305">
        <f t="shared" si="80"/>
        <v>48.516666666666666</v>
      </c>
      <c r="P305" s="29">
        <f t="shared" si="81"/>
        <v>42.43752833333333</v>
      </c>
      <c r="R305" s="15">
        <f t="shared" si="82"/>
        <v>42</v>
      </c>
      <c r="T305" s="16">
        <f t="shared" si="83"/>
        <v>26.25169999999997</v>
      </c>
      <c r="U305" s="30">
        <v>2</v>
      </c>
      <c r="AA305"/>
      <c r="AB305"/>
    </row>
    <row r="306" spans="5:21" s="26" customFormat="1" ht="9" customHeight="1">
      <c r="E306" s="62"/>
      <c r="F306" s="60"/>
      <c r="G306" s="30"/>
      <c r="I306" s="30"/>
      <c r="J306" s="30"/>
      <c r="K306" s="30"/>
      <c r="P306" s="61"/>
      <c r="R306" s="56"/>
      <c r="S306" s="56"/>
      <c r="T306" s="57"/>
      <c r="U306" s="30"/>
    </row>
    <row r="307" spans="5:28" ht="12.75" customHeight="1">
      <c r="E307" s="17">
        <v>15</v>
      </c>
      <c r="H307" s="18" t="s">
        <v>287</v>
      </c>
      <c r="AA307"/>
      <c r="AB307"/>
    </row>
    <row r="308" spans="27:28" ht="9" customHeight="1">
      <c r="AA308"/>
      <c r="AB308"/>
    </row>
    <row r="309" spans="3:28" ht="15.75" customHeight="1">
      <c r="C309" s="19"/>
      <c r="D309" s="19"/>
      <c r="E309" s="20" t="s">
        <v>154</v>
      </c>
      <c r="F309" s="21" t="s">
        <v>155</v>
      </c>
      <c r="G309" s="22" t="s">
        <v>156</v>
      </c>
      <c r="H309" s="19" t="s">
        <v>157</v>
      </c>
      <c r="I309" s="22" t="s">
        <v>158</v>
      </c>
      <c r="J309" s="22" t="s">
        <v>11</v>
      </c>
      <c r="K309" s="22" t="s">
        <v>159</v>
      </c>
      <c r="L309" s="19" t="s">
        <v>160</v>
      </c>
      <c r="M309" s="19" t="s">
        <v>161</v>
      </c>
      <c r="N309" s="19" t="s">
        <v>162</v>
      </c>
      <c r="O309" s="19" t="s">
        <v>13</v>
      </c>
      <c r="P309" s="23" t="s">
        <v>163</v>
      </c>
      <c r="Q309" s="19" t="s">
        <v>164</v>
      </c>
      <c r="R309" s="24" t="s">
        <v>165</v>
      </c>
      <c r="S309" s="24" t="s">
        <v>161</v>
      </c>
      <c r="T309" s="25" t="s">
        <v>166</v>
      </c>
      <c r="U309" s="22" t="s">
        <v>167</v>
      </c>
      <c r="AA309"/>
      <c r="AB309"/>
    </row>
    <row r="310" spans="3:28" ht="15.75" customHeight="1">
      <c r="C310" s="26">
        <v>1</v>
      </c>
      <c r="E310" s="18" t="s">
        <v>182</v>
      </c>
      <c r="F310" s="13" t="s">
        <v>177</v>
      </c>
      <c r="G310" s="1">
        <v>1953</v>
      </c>
      <c r="H310" s="27" t="s">
        <v>183</v>
      </c>
      <c r="I310" s="1">
        <f aca="true" t="shared" si="84" ref="I310:I329">2015-G310</f>
        <v>62</v>
      </c>
      <c r="J310" s="1" t="s">
        <v>184</v>
      </c>
      <c r="K310" s="28">
        <v>0.7902</v>
      </c>
      <c r="L310">
        <v>41</v>
      </c>
      <c r="M310" t="s">
        <v>161</v>
      </c>
      <c r="N310">
        <v>47</v>
      </c>
      <c r="O310">
        <f aca="true" t="shared" si="85" ref="O310:O329">L310+N310/60</f>
        <v>41.78333333333333</v>
      </c>
      <c r="P310" s="29">
        <f aca="true" t="shared" si="86" ref="P310:P329">O310*K310</f>
        <v>33.01719</v>
      </c>
      <c r="R310" s="15">
        <f aca="true" t="shared" si="87" ref="R310:R329">INT(P310)</f>
        <v>33</v>
      </c>
      <c r="S310" s="15" t="s">
        <v>161</v>
      </c>
      <c r="T310" s="16">
        <f aca="true" t="shared" si="88" ref="T310:T329">(P310-R310)*60</f>
        <v>1.0313999999999623</v>
      </c>
      <c r="U310" s="30">
        <v>15</v>
      </c>
      <c r="AA310"/>
      <c r="AB310"/>
    </row>
    <row r="311" spans="3:28" ht="15.75" customHeight="1">
      <c r="C311" s="26">
        <v>2</v>
      </c>
      <c r="E311" s="18" t="s">
        <v>171</v>
      </c>
      <c r="F311" s="13" t="s">
        <v>172</v>
      </c>
      <c r="G311" s="1">
        <v>1971</v>
      </c>
      <c r="H311" s="27" t="s">
        <v>169</v>
      </c>
      <c r="I311" s="1">
        <f t="shared" si="84"/>
        <v>44</v>
      </c>
      <c r="J311" s="1" t="s">
        <v>173</v>
      </c>
      <c r="K311" s="28">
        <v>0.9169</v>
      </c>
      <c r="L311">
        <v>36</v>
      </c>
      <c r="M311" t="s">
        <v>161</v>
      </c>
      <c r="N311">
        <v>43</v>
      </c>
      <c r="O311">
        <f t="shared" si="85"/>
        <v>36.71666666666667</v>
      </c>
      <c r="P311" s="29">
        <f t="shared" si="86"/>
        <v>33.66551166666667</v>
      </c>
      <c r="R311" s="15">
        <f t="shared" si="87"/>
        <v>33</v>
      </c>
      <c r="S311" s="15" t="s">
        <v>161</v>
      </c>
      <c r="T311" s="16">
        <f t="shared" si="88"/>
        <v>39.93070000000003</v>
      </c>
      <c r="U311" s="30">
        <v>14</v>
      </c>
      <c r="AA311"/>
      <c r="AB311"/>
    </row>
    <row r="312" spans="3:28" ht="15.75" customHeight="1">
      <c r="C312" s="26">
        <v>3</v>
      </c>
      <c r="E312" s="18" t="s">
        <v>168</v>
      </c>
      <c r="F312" s="13" t="s">
        <v>53</v>
      </c>
      <c r="G312" s="1">
        <v>1965</v>
      </c>
      <c r="H312" s="27" t="s">
        <v>169</v>
      </c>
      <c r="I312" s="1">
        <f t="shared" si="84"/>
        <v>50</v>
      </c>
      <c r="J312" s="1" t="s">
        <v>170</v>
      </c>
      <c r="K312" s="28">
        <v>0.8747</v>
      </c>
      <c r="L312">
        <v>38</v>
      </c>
      <c r="M312" t="s">
        <v>161</v>
      </c>
      <c r="N312">
        <v>30</v>
      </c>
      <c r="O312">
        <f t="shared" si="85"/>
        <v>38.5</v>
      </c>
      <c r="P312" s="29">
        <f t="shared" si="86"/>
        <v>33.67595</v>
      </c>
      <c r="R312" s="15">
        <f t="shared" si="87"/>
        <v>33</v>
      </c>
      <c r="S312" s="15" t="s">
        <v>161</v>
      </c>
      <c r="T312" s="16">
        <f t="shared" si="88"/>
        <v>40.557000000000016</v>
      </c>
      <c r="U312" s="30">
        <v>13</v>
      </c>
      <c r="AA312"/>
      <c r="AB312"/>
    </row>
    <row r="313" spans="3:28" ht="15.75" customHeight="1">
      <c r="C313" s="26">
        <v>4</v>
      </c>
      <c r="E313" s="18" t="s">
        <v>176</v>
      </c>
      <c r="F313" t="s">
        <v>177</v>
      </c>
      <c r="G313" s="1">
        <v>1957</v>
      </c>
      <c r="H313" s="27" t="s">
        <v>178</v>
      </c>
      <c r="I313" s="1">
        <f t="shared" si="84"/>
        <v>58</v>
      </c>
      <c r="J313" s="1" t="s">
        <v>170</v>
      </c>
      <c r="K313" s="28">
        <v>0.8184</v>
      </c>
      <c r="L313">
        <v>44</v>
      </c>
      <c r="M313" t="s">
        <v>161</v>
      </c>
      <c r="N313">
        <v>20</v>
      </c>
      <c r="O313">
        <f t="shared" si="85"/>
        <v>44.333333333333336</v>
      </c>
      <c r="P313" s="29">
        <f t="shared" si="86"/>
        <v>36.2824</v>
      </c>
      <c r="R313" s="15">
        <f t="shared" si="87"/>
        <v>36</v>
      </c>
      <c r="S313" s="15" t="s">
        <v>161</v>
      </c>
      <c r="T313" s="16">
        <f t="shared" si="88"/>
        <v>16.94400000000016</v>
      </c>
      <c r="U313" s="30">
        <v>12</v>
      </c>
      <c r="AA313"/>
      <c r="AB313"/>
    </row>
    <row r="314" spans="3:28" ht="15.75" customHeight="1">
      <c r="C314" s="26">
        <v>5</v>
      </c>
      <c r="D314" s="26"/>
      <c r="E314" s="18" t="s">
        <v>180</v>
      </c>
      <c r="F314" t="s">
        <v>32</v>
      </c>
      <c r="G314" s="1">
        <v>1965</v>
      </c>
      <c r="H314" s="27" t="s">
        <v>181</v>
      </c>
      <c r="I314" s="1">
        <f t="shared" si="84"/>
        <v>50</v>
      </c>
      <c r="J314" s="1" t="s">
        <v>170</v>
      </c>
      <c r="K314" s="28">
        <v>0.8747</v>
      </c>
      <c r="L314">
        <v>41</v>
      </c>
      <c r="M314" t="s">
        <v>161</v>
      </c>
      <c r="N314">
        <v>32</v>
      </c>
      <c r="O314">
        <f t="shared" si="85"/>
        <v>41.53333333333333</v>
      </c>
      <c r="P314" s="29">
        <f t="shared" si="86"/>
        <v>36.329206666666664</v>
      </c>
      <c r="R314" s="15">
        <f t="shared" si="87"/>
        <v>36</v>
      </c>
      <c r="S314" s="15" t="s">
        <v>161</v>
      </c>
      <c r="T314" s="16">
        <f t="shared" si="88"/>
        <v>19.752399999999852</v>
      </c>
      <c r="U314" s="30">
        <v>11</v>
      </c>
      <c r="V314" s="31"/>
      <c r="X314" s="26"/>
      <c r="AA314"/>
      <c r="AB314"/>
    </row>
    <row r="315" spans="3:28" ht="15.75" customHeight="1">
      <c r="C315" s="26">
        <v>6</v>
      </c>
      <c r="D315" s="26"/>
      <c r="E315" s="18" t="s">
        <v>189</v>
      </c>
      <c r="F315" s="13" t="s">
        <v>190</v>
      </c>
      <c r="G315" s="1">
        <v>1967</v>
      </c>
      <c r="H315" s="27" t="s">
        <v>169</v>
      </c>
      <c r="I315" s="1">
        <f t="shared" si="84"/>
        <v>48</v>
      </c>
      <c r="J315" s="1" t="s">
        <v>173</v>
      </c>
      <c r="K315" s="28">
        <v>0.8888</v>
      </c>
      <c r="L315">
        <v>42</v>
      </c>
      <c r="M315" t="s">
        <v>161</v>
      </c>
      <c r="N315">
        <v>42</v>
      </c>
      <c r="O315">
        <f t="shared" si="85"/>
        <v>42.7</v>
      </c>
      <c r="P315" s="29">
        <f t="shared" si="86"/>
        <v>37.95176000000001</v>
      </c>
      <c r="R315" s="15">
        <f t="shared" si="87"/>
        <v>37</v>
      </c>
      <c r="S315" s="15" t="s">
        <v>161</v>
      </c>
      <c r="T315" s="16">
        <f t="shared" si="88"/>
        <v>57.105600000000436</v>
      </c>
      <c r="U315" s="30">
        <v>10</v>
      </c>
      <c r="V315" s="31"/>
      <c r="X315" s="26"/>
      <c r="AA315"/>
      <c r="AB315"/>
    </row>
    <row r="316" spans="3:28" ht="15.75" customHeight="1">
      <c r="C316" s="26">
        <v>7</v>
      </c>
      <c r="E316" s="18" t="s">
        <v>188</v>
      </c>
      <c r="F316" s="13" t="s">
        <v>35</v>
      </c>
      <c r="G316" s="1">
        <v>1964</v>
      </c>
      <c r="H316" s="27" t="s">
        <v>169</v>
      </c>
      <c r="I316" s="1">
        <f t="shared" si="84"/>
        <v>51</v>
      </c>
      <c r="J316" s="1" t="s">
        <v>170</v>
      </c>
      <c r="K316" s="28">
        <v>0.8676</v>
      </c>
      <c r="L316">
        <v>44</v>
      </c>
      <c r="M316" t="s">
        <v>161</v>
      </c>
      <c r="N316">
        <v>59</v>
      </c>
      <c r="O316">
        <f t="shared" si="85"/>
        <v>44.983333333333334</v>
      </c>
      <c r="P316" s="29">
        <f t="shared" si="86"/>
        <v>39.02754</v>
      </c>
      <c r="R316" s="15">
        <f t="shared" si="87"/>
        <v>39</v>
      </c>
      <c r="S316" s="15" t="s">
        <v>161</v>
      </c>
      <c r="T316" s="16">
        <f t="shared" si="88"/>
        <v>1.6524000000001138</v>
      </c>
      <c r="U316" s="30">
        <v>9</v>
      </c>
      <c r="AA316"/>
      <c r="AB316"/>
    </row>
    <row r="317" spans="3:28" ht="15.75" customHeight="1">
      <c r="C317" s="26">
        <v>8</v>
      </c>
      <c r="E317" s="18" t="s">
        <v>202</v>
      </c>
      <c r="F317" s="13" t="s">
        <v>50</v>
      </c>
      <c r="G317" s="1">
        <v>1988</v>
      </c>
      <c r="H317" s="27" t="s">
        <v>169</v>
      </c>
      <c r="I317" s="1">
        <f t="shared" si="84"/>
        <v>27</v>
      </c>
      <c r="K317" s="28">
        <v>1</v>
      </c>
      <c r="L317">
        <v>41</v>
      </c>
      <c r="M317" t="s">
        <v>161</v>
      </c>
      <c r="N317">
        <v>22</v>
      </c>
      <c r="O317">
        <f t="shared" si="85"/>
        <v>41.36666666666667</v>
      </c>
      <c r="P317" s="29">
        <f t="shared" si="86"/>
        <v>41.36666666666667</v>
      </c>
      <c r="R317" s="15">
        <f t="shared" si="87"/>
        <v>41</v>
      </c>
      <c r="S317" s="15" t="s">
        <v>161</v>
      </c>
      <c r="T317" s="16">
        <f t="shared" si="88"/>
        <v>22.00000000000003</v>
      </c>
      <c r="U317" s="30">
        <v>8</v>
      </c>
      <c r="AA317"/>
      <c r="AB317"/>
    </row>
    <row r="318" spans="3:28" ht="15.75" customHeight="1">
      <c r="C318" s="26">
        <v>9</v>
      </c>
      <c r="E318" s="18" t="s">
        <v>197</v>
      </c>
      <c r="F318" s="13" t="s">
        <v>26</v>
      </c>
      <c r="G318" s="1">
        <v>1951</v>
      </c>
      <c r="H318" s="27" t="s">
        <v>175</v>
      </c>
      <c r="I318" s="1">
        <f t="shared" si="84"/>
        <v>64</v>
      </c>
      <c r="J318" s="1" t="s">
        <v>184</v>
      </c>
      <c r="K318" s="28">
        <v>0.7761</v>
      </c>
      <c r="L318">
        <v>53</v>
      </c>
      <c r="M318" t="s">
        <v>161</v>
      </c>
      <c r="N318">
        <v>47</v>
      </c>
      <c r="O318">
        <f t="shared" si="85"/>
        <v>53.78333333333333</v>
      </c>
      <c r="P318" s="29">
        <f t="shared" si="86"/>
        <v>41.741245</v>
      </c>
      <c r="R318" s="15">
        <f t="shared" si="87"/>
        <v>41</v>
      </c>
      <c r="S318" s="15" t="s">
        <v>161</v>
      </c>
      <c r="T318" s="16">
        <f t="shared" si="88"/>
        <v>44.474699999999956</v>
      </c>
      <c r="U318" s="30">
        <v>7</v>
      </c>
      <c r="AA318"/>
      <c r="AB318"/>
    </row>
    <row r="319" spans="3:28" ht="15.75" customHeight="1">
      <c r="C319" s="26">
        <v>10</v>
      </c>
      <c r="D319" s="26"/>
      <c r="E319" s="18" t="s">
        <v>205</v>
      </c>
      <c r="F319" t="s">
        <v>206</v>
      </c>
      <c r="G319" s="1">
        <v>1958</v>
      </c>
      <c r="H319" s="27" t="s">
        <v>207</v>
      </c>
      <c r="I319" s="1">
        <f t="shared" si="84"/>
        <v>57</v>
      </c>
      <c r="J319" s="32" t="s">
        <v>170</v>
      </c>
      <c r="K319" s="28">
        <v>0.8254</v>
      </c>
      <c r="L319">
        <v>50</v>
      </c>
      <c r="M319" t="s">
        <v>161</v>
      </c>
      <c r="N319">
        <v>49</v>
      </c>
      <c r="O319">
        <f t="shared" si="85"/>
        <v>50.81666666666667</v>
      </c>
      <c r="P319" s="29">
        <f t="shared" si="86"/>
        <v>41.94407666666667</v>
      </c>
      <c r="R319" s="15">
        <f t="shared" si="87"/>
        <v>41</v>
      </c>
      <c r="S319" s="15" t="s">
        <v>161</v>
      </c>
      <c r="T319" s="16">
        <f t="shared" si="88"/>
        <v>56.644600000000054</v>
      </c>
      <c r="U319" s="30">
        <v>6</v>
      </c>
      <c r="AA319"/>
      <c r="AB319"/>
    </row>
    <row r="320" spans="3:28" ht="15.75" customHeight="1">
      <c r="C320" s="26">
        <v>11</v>
      </c>
      <c r="E320" s="18" t="s">
        <v>196</v>
      </c>
      <c r="F320" s="13" t="s">
        <v>117</v>
      </c>
      <c r="G320" s="1">
        <v>1948</v>
      </c>
      <c r="H320" s="27" t="s">
        <v>175</v>
      </c>
      <c r="I320" s="1">
        <f t="shared" si="84"/>
        <v>67</v>
      </c>
      <c r="J320" s="1" t="s">
        <v>184</v>
      </c>
      <c r="K320" s="28">
        <v>0.755</v>
      </c>
      <c r="L320">
        <v>56</v>
      </c>
      <c r="M320" t="s">
        <v>161</v>
      </c>
      <c r="N320">
        <v>34</v>
      </c>
      <c r="O320">
        <f t="shared" si="85"/>
        <v>56.56666666666667</v>
      </c>
      <c r="P320" s="29">
        <f t="shared" si="86"/>
        <v>42.70783333333333</v>
      </c>
      <c r="R320" s="15">
        <f t="shared" si="87"/>
        <v>42</v>
      </c>
      <c r="S320" s="15" t="s">
        <v>161</v>
      </c>
      <c r="T320" s="16">
        <f t="shared" si="88"/>
        <v>42.47</v>
      </c>
      <c r="U320" s="30">
        <v>5</v>
      </c>
      <c r="AA320"/>
      <c r="AB320"/>
    </row>
    <row r="321" spans="3:28" ht="15.75" customHeight="1">
      <c r="C321" s="26">
        <v>12</v>
      </c>
      <c r="D321" s="26"/>
      <c r="E321" s="18" t="s">
        <v>198</v>
      </c>
      <c r="F321" t="s">
        <v>199</v>
      </c>
      <c r="G321" s="1">
        <v>1959</v>
      </c>
      <c r="H321" s="27" t="s">
        <v>200</v>
      </c>
      <c r="I321" s="1">
        <f t="shared" si="84"/>
        <v>56</v>
      </c>
      <c r="J321" s="32" t="s">
        <v>170</v>
      </c>
      <c r="K321" s="28">
        <v>0.8324</v>
      </c>
      <c r="L321">
        <v>51</v>
      </c>
      <c r="M321" t="s">
        <v>161</v>
      </c>
      <c r="N321">
        <v>54</v>
      </c>
      <c r="O321">
        <f t="shared" si="85"/>
        <v>51.9</v>
      </c>
      <c r="P321" s="29">
        <f t="shared" si="86"/>
        <v>43.20156</v>
      </c>
      <c r="R321" s="15">
        <f t="shared" si="87"/>
        <v>43</v>
      </c>
      <c r="S321" s="15" t="s">
        <v>161</v>
      </c>
      <c r="T321" s="16">
        <f t="shared" si="88"/>
        <v>12.093600000000038</v>
      </c>
      <c r="U321" s="30">
        <v>4</v>
      </c>
      <c r="AA321"/>
      <c r="AB321"/>
    </row>
    <row r="322" spans="3:28" ht="15.75" customHeight="1">
      <c r="C322" s="26">
        <v>13</v>
      </c>
      <c r="D322" s="26"/>
      <c r="E322" s="18" t="s">
        <v>209</v>
      </c>
      <c r="F322" t="s">
        <v>210</v>
      </c>
      <c r="G322" s="1">
        <v>1975</v>
      </c>
      <c r="H322" s="27" t="s">
        <v>211</v>
      </c>
      <c r="I322" s="1">
        <f t="shared" si="84"/>
        <v>40</v>
      </c>
      <c r="J322" s="1" t="s">
        <v>173</v>
      </c>
      <c r="K322" s="28">
        <v>0.9451</v>
      </c>
      <c r="L322">
        <v>45</v>
      </c>
      <c r="M322" t="s">
        <v>161</v>
      </c>
      <c r="N322">
        <v>47</v>
      </c>
      <c r="O322">
        <f t="shared" si="85"/>
        <v>45.78333333333333</v>
      </c>
      <c r="P322" s="29">
        <f t="shared" si="86"/>
        <v>43.269828333333336</v>
      </c>
      <c r="R322" s="15">
        <f t="shared" si="87"/>
        <v>43</v>
      </c>
      <c r="S322" s="15" t="s">
        <v>161</v>
      </c>
      <c r="T322" s="16">
        <f t="shared" si="88"/>
        <v>16.189700000000187</v>
      </c>
      <c r="U322" s="30">
        <v>3</v>
      </c>
      <c r="AA322"/>
      <c r="AB322"/>
    </row>
    <row r="323" spans="3:28" ht="15.75" customHeight="1">
      <c r="C323" s="37">
        <v>14</v>
      </c>
      <c r="D323" s="37"/>
      <c r="E323" s="38" t="s">
        <v>203</v>
      </c>
      <c r="F323" s="51" t="s">
        <v>117</v>
      </c>
      <c r="G323" s="39">
        <v>1966</v>
      </c>
      <c r="H323" s="40" t="s">
        <v>204</v>
      </c>
      <c r="I323" s="39">
        <f t="shared" si="84"/>
        <v>49</v>
      </c>
      <c r="J323" s="69" t="s">
        <v>173</v>
      </c>
      <c r="K323" s="41">
        <v>0.8817</v>
      </c>
      <c r="L323" s="37">
        <v>50</v>
      </c>
      <c r="M323" s="37" t="s">
        <v>161</v>
      </c>
      <c r="N323" s="37">
        <v>59</v>
      </c>
      <c r="O323" s="37">
        <f t="shared" si="85"/>
        <v>50.983333333333334</v>
      </c>
      <c r="P323" s="42">
        <f t="shared" si="86"/>
        <v>44.952005</v>
      </c>
      <c r="Q323" s="37"/>
      <c r="R323" s="43">
        <f t="shared" si="87"/>
        <v>44</v>
      </c>
      <c r="S323" s="43" t="s">
        <v>161</v>
      </c>
      <c r="T323" s="44">
        <f t="shared" si="88"/>
        <v>57.120299999999986</v>
      </c>
      <c r="U323" s="39">
        <v>2</v>
      </c>
      <c r="AA323"/>
      <c r="AB323"/>
    </row>
    <row r="324" spans="3:28" ht="15.75" customHeight="1">
      <c r="C324" s="26">
        <v>1</v>
      </c>
      <c r="E324" s="18" t="s">
        <v>227</v>
      </c>
      <c r="F324" t="s">
        <v>228</v>
      </c>
      <c r="G324" s="1">
        <v>1965</v>
      </c>
      <c r="H324" s="27" t="s">
        <v>169</v>
      </c>
      <c r="I324" s="1">
        <f t="shared" si="84"/>
        <v>50</v>
      </c>
      <c r="J324" s="1" t="s">
        <v>226</v>
      </c>
      <c r="K324" s="28">
        <v>0.8747</v>
      </c>
      <c r="L324">
        <v>48</v>
      </c>
      <c r="M324" t="s">
        <v>161</v>
      </c>
      <c r="N324" s="45">
        <v>28</v>
      </c>
      <c r="O324">
        <f t="shared" si="85"/>
        <v>48.46666666666667</v>
      </c>
      <c r="P324" s="29">
        <f t="shared" si="86"/>
        <v>42.393793333333335</v>
      </c>
      <c r="R324" s="15">
        <f t="shared" si="87"/>
        <v>42</v>
      </c>
      <c r="T324" s="16">
        <f t="shared" si="88"/>
        <v>23.627600000000086</v>
      </c>
      <c r="U324" s="30">
        <v>7</v>
      </c>
      <c r="AA324"/>
      <c r="AB324"/>
    </row>
    <row r="325" spans="1:28" ht="15.75" customHeight="1">
      <c r="A325" s="26"/>
      <c r="B325" s="26"/>
      <c r="C325" s="26">
        <v>2</v>
      </c>
      <c r="E325" s="18" t="s">
        <v>224</v>
      </c>
      <c r="F325" t="s">
        <v>225</v>
      </c>
      <c r="G325" s="1">
        <v>1971</v>
      </c>
      <c r="H325" s="27" t="s">
        <v>169</v>
      </c>
      <c r="I325" s="1">
        <f t="shared" si="84"/>
        <v>44</v>
      </c>
      <c r="J325" s="1" t="s">
        <v>226</v>
      </c>
      <c r="K325" s="28">
        <v>0.9355</v>
      </c>
      <c r="L325">
        <v>47</v>
      </c>
      <c r="M325" t="s">
        <v>161</v>
      </c>
      <c r="N325" s="45">
        <v>12</v>
      </c>
      <c r="O325">
        <f t="shared" si="85"/>
        <v>47.2</v>
      </c>
      <c r="P325" s="29">
        <f t="shared" si="86"/>
        <v>44.1556</v>
      </c>
      <c r="R325" s="15">
        <f t="shared" si="87"/>
        <v>44</v>
      </c>
      <c r="S325" s="15" t="s">
        <v>161</v>
      </c>
      <c r="T325" s="16">
        <f t="shared" si="88"/>
        <v>9.335999999999984</v>
      </c>
      <c r="U325" s="30">
        <v>6</v>
      </c>
      <c r="W325" s="26"/>
      <c r="X325" s="26"/>
      <c r="AA325"/>
      <c r="AB325"/>
    </row>
    <row r="326" spans="3:28" ht="15.75" customHeight="1">
      <c r="C326" s="26">
        <v>3</v>
      </c>
      <c r="E326" s="52" t="s">
        <v>252</v>
      </c>
      <c r="F326" t="s">
        <v>253</v>
      </c>
      <c r="G326" s="1">
        <v>1968</v>
      </c>
      <c r="H326" s="27"/>
      <c r="I326" s="1">
        <f t="shared" si="84"/>
        <v>47</v>
      </c>
      <c r="J326" s="1" t="s">
        <v>226</v>
      </c>
      <c r="K326" s="28">
        <v>0.9071</v>
      </c>
      <c r="L326">
        <v>52</v>
      </c>
      <c r="M326" t="s">
        <v>161</v>
      </c>
      <c r="N326" s="45">
        <v>29</v>
      </c>
      <c r="O326">
        <f t="shared" si="85"/>
        <v>52.483333333333334</v>
      </c>
      <c r="P326" s="29">
        <f t="shared" si="86"/>
        <v>47.60763166666667</v>
      </c>
      <c r="R326" s="15">
        <f t="shared" si="87"/>
        <v>47</v>
      </c>
      <c r="S326" s="15" t="s">
        <v>161</v>
      </c>
      <c r="T326" s="16">
        <f t="shared" si="88"/>
        <v>36.457900000000194</v>
      </c>
      <c r="U326" s="30">
        <v>5</v>
      </c>
      <c r="V326" s="31"/>
      <c r="AA326"/>
      <c r="AB326"/>
    </row>
    <row r="327" spans="3:28" ht="15.75" customHeight="1">
      <c r="C327" s="26">
        <v>4</v>
      </c>
      <c r="E327" s="52" t="s">
        <v>256</v>
      </c>
      <c r="F327" t="s">
        <v>257</v>
      </c>
      <c r="G327" s="1">
        <v>1980</v>
      </c>
      <c r="H327" s="34"/>
      <c r="I327" s="1">
        <f t="shared" si="84"/>
        <v>35</v>
      </c>
      <c r="J327" s="32" t="s">
        <v>230</v>
      </c>
      <c r="K327" s="53">
        <v>0.9897</v>
      </c>
      <c r="L327">
        <v>49</v>
      </c>
      <c r="M327" t="s">
        <v>161</v>
      </c>
      <c r="N327" s="45">
        <v>42</v>
      </c>
      <c r="O327">
        <f t="shared" si="85"/>
        <v>49.7</v>
      </c>
      <c r="P327" s="29">
        <f t="shared" si="86"/>
        <v>49.18809</v>
      </c>
      <c r="R327" s="15">
        <f t="shared" si="87"/>
        <v>49</v>
      </c>
      <c r="S327" s="15" t="s">
        <v>161</v>
      </c>
      <c r="T327" s="16">
        <f t="shared" si="88"/>
        <v>11.285400000000152</v>
      </c>
      <c r="U327" s="30">
        <v>4</v>
      </c>
      <c r="V327" s="31"/>
      <c r="AA327"/>
      <c r="AB327"/>
    </row>
    <row r="328" spans="3:28" ht="15.75" customHeight="1">
      <c r="C328" s="26">
        <v>5</v>
      </c>
      <c r="D328" s="26"/>
      <c r="E328" s="52" t="s">
        <v>246</v>
      </c>
      <c r="F328" t="s">
        <v>228</v>
      </c>
      <c r="G328" s="1">
        <v>1966</v>
      </c>
      <c r="H328" s="27"/>
      <c r="I328" s="1">
        <f t="shared" si="84"/>
        <v>49</v>
      </c>
      <c r="J328" s="1" t="s">
        <v>226</v>
      </c>
      <c r="K328" s="28">
        <v>0.8856</v>
      </c>
      <c r="L328">
        <v>58</v>
      </c>
      <c r="M328" t="s">
        <v>161</v>
      </c>
      <c r="N328">
        <v>1</v>
      </c>
      <c r="O328">
        <f t="shared" si="85"/>
        <v>58.016666666666666</v>
      </c>
      <c r="P328" s="29">
        <f t="shared" si="86"/>
        <v>51.379560000000005</v>
      </c>
      <c r="R328" s="15">
        <f t="shared" si="87"/>
        <v>51</v>
      </c>
      <c r="S328" s="15" t="s">
        <v>161</v>
      </c>
      <c r="T328" s="16">
        <f t="shared" si="88"/>
        <v>22.7736000000003</v>
      </c>
      <c r="U328" s="30">
        <v>3</v>
      </c>
      <c r="V328" s="31"/>
      <c r="X328" s="26"/>
      <c r="AA328"/>
      <c r="AB328"/>
    </row>
    <row r="329" spans="3:28" ht="15.75" customHeight="1">
      <c r="C329" s="26">
        <v>6</v>
      </c>
      <c r="E329" s="18" t="s">
        <v>233</v>
      </c>
      <c r="F329" s="13" t="s">
        <v>234</v>
      </c>
      <c r="G329" s="1">
        <v>1977</v>
      </c>
      <c r="H329" s="27" t="s">
        <v>169</v>
      </c>
      <c r="I329" s="1">
        <f t="shared" si="84"/>
        <v>38</v>
      </c>
      <c r="J329" s="1" t="s">
        <v>230</v>
      </c>
      <c r="K329" s="28">
        <v>0.9768</v>
      </c>
      <c r="L329">
        <v>53</v>
      </c>
      <c r="M329" t="s">
        <v>161</v>
      </c>
      <c r="N329" s="45">
        <v>23</v>
      </c>
      <c r="O329">
        <f t="shared" si="85"/>
        <v>53.38333333333333</v>
      </c>
      <c r="P329" s="29">
        <f t="shared" si="86"/>
        <v>52.14484</v>
      </c>
      <c r="R329" s="15">
        <f t="shared" si="87"/>
        <v>52</v>
      </c>
      <c r="S329" s="15" t="s">
        <v>161</v>
      </c>
      <c r="T329" s="16">
        <f t="shared" si="88"/>
        <v>8.690400000000125</v>
      </c>
      <c r="U329" s="30">
        <v>2</v>
      </c>
      <c r="AA329"/>
      <c r="AB329"/>
    </row>
    <row r="330" spans="5:21" s="26" customFormat="1" ht="15.75" customHeight="1">
      <c r="E330" s="62"/>
      <c r="F330" s="60"/>
      <c r="G330" s="71"/>
      <c r="I330" s="30"/>
      <c r="J330" s="71"/>
      <c r="K330" s="71"/>
      <c r="P330" s="72"/>
      <c r="R330" s="56"/>
      <c r="S330" s="56"/>
      <c r="T330" s="57"/>
      <c r="U330" s="71"/>
    </row>
    <row r="331" spans="5:28" ht="12.75" customHeight="1">
      <c r="E331" s="17">
        <v>16</v>
      </c>
      <c r="H331" s="18" t="s">
        <v>288</v>
      </c>
      <c r="AA331"/>
      <c r="AB331"/>
    </row>
    <row r="332" spans="27:28" ht="9" customHeight="1">
      <c r="AA332"/>
      <c r="AB332"/>
    </row>
    <row r="333" spans="3:28" ht="15.75" customHeight="1">
      <c r="C333" s="19"/>
      <c r="D333" s="19"/>
      <c r="E333" s="20" t="s">
        <v>154</v>
      </c>
      <c r="F333" s="21" t="s">
        <v>155</v>
      </c>
      <c r="G333" s="22" t="s">
        <v>156</v>
      </c>
      <c r="H333" s="19" t="s">
        <v>157</v>
      </c>
      <c r="I333" s="22" t="s">
        <v>158</v>
      </c>
      <c r="J333" s="22" t="s">
        <v>11</v>
      </c>
      <c r="K333" s="22" t="s">
        <v>159</v>
      </c>
      <c r="L333" s="19" t="s">
        <v>160</v>
      </c>
      <c r="M333" s="19" t="s">
        <v>161</v>
      </c>
      <c r="N333" s="19" t="s">
        <v>162</v>
      </c>
      <c r="O333" s="19" t="s">
        <v>13</v>
      </c>
      <c r="P333" s="23" t="s">
        <v>163</v>
      </c>
      <c r="Q333" s="19" t="s">
        <v>164</v>
      </c>
      <c r="R333" s="24" t="s">
        <v>165</v>
      </c>
      <c r="S333" s="24" t="s">
        <v>161</v>
      </c>
      <c r="T333" s="25" t="s">
        <v>166</v>
      </c>
      <c r="U333" s="22" t="s">
        <v>167</v>
      </c>
      <c r="AA333"/>
      <c r="AB333"/>
    </row>
    <row r="334" spans="3:28" ht="15.75" customHeight="1">
      <c r="C334" s="26">
        <v>2</v>
      </c>
      <c r="E334" s="18" t="s">
        <v>171</v>
      </c>
      <c r="F334" s="13" t="s">
        <v>172</v>
      </c>
      <c r="G334" s="1">
        <v>1971</v>
      </c>
      <c r="H334" s="27" t="s">
        <v>169</v>
      </c>
      <c r="I334" s="1">
        <f>2015-G334</f>
        <v>44</v>
      </c>
      <c r="J334" s="1" t="s">
        <v>173</v>
      </c>
      <c r="K334" s="28">
        <v>0.9235000000000001</v>
      </c>
      <c r="L334">
        <v>56</v>
      </c>
      <c r="M334" t="s">
        <v>161</v>
      </c>
      <c r="N334">
        <v>20</v>
      </c>
      <c r="O334">
        <f>L334+N334/60</f>
        <v>56.333333333333336</v>
      </c>
      <c r="P334" s="29">
        <f>O334*K334</f>
        <v>52.02383333333334</v>
      </c>
      <c r="R334" s="15">
        <f>INT(P334)</f>
        <v>52</v>
      </c>
      <c r="S334" s="15" t="s">
        <v>161</v>
      </c>
      <c r="T334" s="16">
        <f>(P334-R334)*60</f>
        <v>1.4300000000005753</v>
      </c>
      <c r="U334" s="30">
        <v>3</v>
      </c>
      <c r="AA334"/>
      <c r="AB334"/>
    </row>
    <row r="335" spans="5:22" s="26" customFormat="1" ht="15.75" customHeight="1">
      <c r="E335" s="36"/>
      <c r="F335" s="60"/>
      <c r="G335" s="30"/>
      <c r="H335" s="34"/>
      <c r="I335" s="30"/>
      <c r="J335" s="30"/>
      <c r="K335" s="54"/>
      <c r="P335" s="55"/>
      <c r="R335" s="56"/>
      <c r="S335" s="56"/>
      <c r="T335" s="57"/>
      <c r="U335" s="30"/>
      <c r="V335" s="63"/>
    </row>
    <row r="336" spans="5:28" ht="12.75" customHeight="1">
      <c r="E336" s="17">
        <v>17</v>
      </c>
      <c r="H336" s="18" t="s">
        <v>289</v>
      </c>
      <c r="AA336"/>
      <c r="AB336"/>
    </row>
    <row r="337" spans="27:28" ht="9" customHeight="1">
      <c r="AA337"/>
      <c r="AB337"/>
    </row>
    <row r="338" spans="3:28" ht="15.75" customHeight="1">
      <c r="C338" s="19"/>
      <c r="D338" s="19"/>
      <c r="E338" s="20" t="s">
        <v>154</v>
      </c>
      <c r="F338" s="21" t="s">
        <v>155</v>
      </c>
      <c r="G338" s="22" t="s">
        <v>156</v>
      </c>
      <c r="H338" s="19" t="s">
        <v>157</v>
      </c>
      <c r="I338" s="22" t="s">
        <v>158</v>
      </c>
      <c r="J338" s="22" t="s">
        <v>11</v>
      </c>
      <c r="K338" s="22" t="s">
        <v>159</v>
      </c>
      <c r="L338" s="19" t="s">
        <v>160</v>
      </c>
      <c r="M338" s="19" t="s">
        <v>161</v>
      </c>
      <c r="N338" s="19" t="s">
        <v>162</v>
      </c>
      <c r="O338" s="19" t="s">
        <v>13</v>
      </c>
      <c r="P338" s="23" t="s">
        <v>163</v>
      </c>
      <c r="Q338" s="19" t="s">
        <v>164</v>
      </c>
      <c r="R338" s="24" t="s">
        <v>165</v>
      </c>
      <c r="S338" s="24" t="s">
        <v>161</v>
      </c>
      <c r="T338" s="25" t="s">
        <v>166</v>
      </c>
      <c r="U338" s="22" t="s">
        <v>167</v>
      </c>
      <c r="AA338"/>
      <c r="AB338"/>
    </row>
    <row r="339" spans="3:28" ht="15.75" customHeight="1">
      <c r="C339" s="26">
        <v>1</v>
      </c>
      <c r="E339" s="18" t="s">
        <v>171</v>
      </c>
      <c r="F339" s="13" t="s">
        <v>172</v>
      </c>
      <c r="G339" s="1">
        <v>1971</v>
      </c>
      <c r="H339" s="27" t="s">
        <v>169</v>
      </c>
      <c r="I339" s="1">
        <f aca="true" t="shared" si="89" ref="I339:I354">2015-G339</f>
        <v>44</v>
      </c>
      <c r="J339" s="1" t="s">
        <v>173</v>
      </c>
      <c r="K339" s="28">
        <v>0.9235000000000001</v>
      </c>
      <c r="L339">
        <v>54</v>
      </c>
      <c r="M339" t="s">
        <v>161</v>
      </c>
      <c r="N339">
        <v>7</v>
      </c>
      <c r="O339">
        <f aca="true" t="shared" si="90" ref="O339:O354">L339+N339/60</f>
        <v>54.11666666666667</v>
      </c>
      <c r="P339" s="29">
        <f aca="true" t="shared" si="91" ref="P339:P354">O339*K339</f>
        <v>49.97674166666667</v>
      </c>
      <c r="R339" s="15">
        <f aca="true" t="shared" si="92" ref="R339:R354">INT(P339)</f>
        <v>49</v>
      </c>
      <c r="S339" s="15" t="s">
        <v>161</v>
      </c>
      <c r="T339" s="16">
        <f aca="true" t="shared" si="93" ref="T339:T354">(P339-R339)*60</f>
        <v>58.604500000000144</v>
      </c>
      <c r="U339" s="30">
        <v>15</v>
      </c>
      <c r="AA339"/>
      <c r="AB339"/>
    </row>
    <row r="340" spans="3:28" ht="15.75" customHeight="1">
      <c r="C340" s="26">
        <v>2</v>
      </c>
      <c r="E340" s="18" t="s">
        <v>182</v>
      </c>
      <c r="F340" s="13" t="s">
        <v>177</v>
      </c>
      <c r="G340" s="1">
        <v>1953</v>
      </c>
      <c r="H340" s="27" t="s">
        <v>183</v>
      </c>
      <c r="I340" s="1">
        <f t="shared" si="89"/>
        <v>62</v>
      </c>
      <c r="J340" s="1" t="s">
        <v>184</v>
      </c>
      <c r="K340" s="28">
        <v>0.7919</v>
      </c>
      <c r="L340">
        <v>64</v>
      </c>
      <c r="M340" t="s">
        <v>161</v>
      </c>
      <c r="N340">
        <v>8</v>
      </c>
      <c r="O340">
        <f t="shared" si="90"/>
        <v>64.13333333333334</v>
      </c>
      <c r="P340" s="29">
        <f t="shared" si="91"/>
        <v>50.78718666666668</v>
      </c>
      <c r="R340" s="15">
        <f t="shared" si="92"/>
        <v>50</v>
      </c>
      <c r="S340" s="15" t="s">
        <v>161</v>
      </c>
      <c r="T340" s="16">
        <f t="shared" si="93"/>
        <v>47.231200000000655</v>
      </c>
      <c r="U340" s="30">
        <v>14</v>
      </c>
      <c r="AA340"/>
      <c r="AB340"/>
    </row>
    <row r="341" spans="3:28" ht="15.75" customHeight="1">
      <c r="C341" s="26">
        <v>3</v>
      </c>
      <c r="E341" s="18" t="s">
        <v>174</v>
      </c>
      <c r="F341" s="13" t="s">
        <v>117</v>
      </c>
      <c r="G341" s="1">
        <v>1975</v>
      </c>
      <c r="H341" s="27" t="s">
        <v>175</v>
      </c>
      <c r="I341" s="1">
        <f t="shared" si="89"/>
        <v>40</v>
      </c>
      <c r="J341" s="1" t="s">
        <v>173</v>
      </c>
      <c r="K341" s="28">
        <v>0.9528000000000001</v>
      </c>
      <c r="L341">
        <v>56</v>
      </c>
      <c r="M341" t="s">
        <v>161</v>
      </c>
      <c r="N341">
        <v>0</v>
      </c>
      <c r="O341">
        <f t="shared" si="90"/>
        <v>56</v>
      </c>
      <c r="P341" s="29">
        <f t="shared" si="91"/>
        <v>53.35680000000001</v>
      </c>
      <c r="R341" s="15">
        <f t="shared" si="92"/>
        <v>53</v>
      </c>
      <c r="S341" s="15" t="s">
        <v>161</v>
      </c>
      <c r="T341" s="16">
        <f t="shared" si="93"/>
        <v>21.408000000000413</v>
      </c>
      <c r="U341" s="30">
        <v>13</v>
      </c>
      <c r="AA341"/>
      <c r="AB341"/>
    </row>
    <row r="342" spans="3:28" ht="15.75" customHeight="1">
      <c r="C342" s="26">
        <v>4</v>
      </c>
      <c r="E342" s="18" t="s">
        <v>176</v>
      </c>
      <c r="F342" t="s">
        <v>177</v>
      </c>
      <c r="G342" s="1">
        <v>1957</v>
      </c>
      <c r="H342" s="27" t="s">
        <v>178</v>
      </c>
      <c r="I342" s="1">
        <f t="shared" si="89"/>
        <v>58</v>
      </c>
      <c r="J342" s="1" t="s">
        <v>170</v>
      </c>
      <c r="K342" s="28">
        <v>0.8211</v>
      </c>
      <c r="L342">
        <v>67</v>
      </c>
      <c r="M342" t="s">
        <v>161</v>
      </c>
      <c r="N342">
        <v>5</v>
      </c>
      <c r="O342">
        <f t="shared" si="90"/>
        <v>67.08333333333333</v>
      </c>
      <c r="P342" s="29">
        <f t="shared" si="91"/>
        <v>55.082125</v>
      </c>
      <c r="R342" s="15">
        <f t="shared" si="92"/>
        <v>55</v>
      </c>
      <c r="S342" s="15" t="s">
        <v>161</v>
      </c>
      <c r="T342" s="16">
        <f t="shared" si="93"/>
        <v>4.927499999999867</v>
      </c>
      <c r="U342" s="30">
        <v>12</v>
      </c>
      <c r="AA342"/>
      <c r="AB342"/>
    </row>
    <row r="343" spans="3:28" ht="15.75" customHeight="1">
      <c r="C343" s="26">
        <v>5</v>
      </c>
      <c r="D343" s="26"/>
      <c r="E343" s="18" t="s">
        <v>180</v>
      </c>
      <c r="F343" t="s">
        <v>32</v>
      </c>
      <c r="G343" s="1">
        <v>1965</v>
      </c>
      <c r="H343" s="27" t="s">
        <v>181</v>
      </c>
      <c r="I343" s="1">
        <f t="shared" si="89"/>
        <v>50</v>
      </c>
      <c r="J343" s="1" t="s">
        <v>170</v>
      </c>
      <c r="K343" s="28">
        <v>0.8797</v>
      </c>
      <c r="L343">
        <v>62</v>
      </c>
      <c r="M343" t="s">
        <v>161</v>
      </c>
      <c r="N343">
        <v>44</v>
      </c>
      <c r="O343">
        <f t="shared" si="90"/>
        <v>62.733333333333334</v>
      </c>
      <c r="P343" s="29">
        <f t="shared" si="91"/>
        <v>55.18651333333334</v>
      </c>
      <c r="R343" s="15">
        <f t="shared" si="92"/>
        <v>55</v>
      </c>
      <c r="S343" s="15" t="s">
        <v>161</v>
      </c>
      <c r="T343" s="16">
        <f t="shared" si="93"/>
        <v>11.190800000000252</v>
      </c>
      <c r="U343" s="30">
        <v>11</v>
      </c>
      <c r="V343" s="31"/>
      <c r="X343" s="26"/>
      <c r="AA343"/>
      <c r="AB343"/>
    </row>
    <row r="344" spans="3:28" ht="15.75" customHeight="1">
      <c r="C344" s="26">
        <v>6</v>
      </c>
      <c r="E344" s="18" t="s">
        <v>193</v>
      </c>
      <c r="F344" s="13" t="s">
        <v>194</v>
      </c>
      <c r="G344" s="1">
        <v>1967</v>
      </c>
      <c r="H344" s="34" t="s">
        <v>195</v>
      </c>
      <c r="I344" s="1">
        <f t="shared" si="89"/>
        <v>48</v>
      </c>
      <c r="J344" s="32" t="s">
        <v>173</v>
      </c>
      <c r="K344" s="28">
        <v>0.8943000000000001</v>
      </c>
      <c r="L344">
        <v>72</v>
      </c>
      <c r="M344" t="s">
        <v>161</v>
      </c>
      <c r="N344">
        <v>4</v>
      </c>
      <c r="O344">
        <f t="shared" si="90"/>
        <v>72.06666666666666</v>
      </c>
      <c r="P344" s="29">
        <f t="shared" si="91"/>
        <v>64.44922</v>
      </c>
      <c r="R344" s="15">
        <f t="shared" si="92"/>
        <v>64</v>
      </c>
      <c r="S344" s="15" t="s">
        <v>161</v>
      </c>
      <c r="T344" s="16">
        <f t="shared" si="93"/>
        <v>26.95319999999981</v>
      </c>
      <c r="U344" s="30">
        <v>10</v>
      </c>
      <c r="V344" s="11"/>
      <c r="AA344"/>
      <c r="AB344"/>
    </row>
    <row r="345" spans="3:28" ht="15.75" customHeight="1">
      <c r="C345" s="26">
        <v>7</v>
      </c>
      <c r="D345" s="26"/>
      <c r="E345" s="18" t="s">
        <v>205</v>
      </c>
      <c r="F345" t="s">
        <v>206</v>
      </c>
      <c r="G345" s="1">
        <v>1958</v>
      </c>
      <c r="H345" s="27" t="s">
        <v>207</v>
      </c>
      <c r="I345" s="1">
        <f t="shared" si="89"/>
        <v>57</v>
      </c>
      <c r="J345" s="32" t="s">
        <v>170</v>
      </c>
      <c r="K345" s="28">
        <v>0.8284</v>
      </c>
      <c r="L345">
        <v>78</v>
      </c>
      <c r="M345" t="s">
        <v>161</v>
      </c>
      <c r="N345">
        <v>28</v>
      </c>
      <c r="O345">
        <f t="shared" si="90"/>
        <v>78.46666666666667</v>
      </c>
      <c r="P345" s="29">
        <f t="shared" si="91"/>
        <v>65.00178666666667</v>
      </c>
      <c r="R345" s="15">
        <f t="shared" si="92"/>
        <v>65</v>
      </c>
      <c r="S345" s="15" t="s">
        <v>161</v>
      </c>
      <c r="T345" s="16">
        <f t="shared" si="93"/>
        <v>0.10720000000048913</v>
      </c>
      <c r="U345" s="30">
        <v>9</v>
      </c>
      <c r="AA345"/>
      <c r="AB345"/>
    </row>
    <row r="346" spans="3:28" ht="15.75" customHeight="1">
      <c r="C346" s="26">
        <v>8</v>
      </c>
      <c r="D346" s="26"/>
      <c r="E346" s="36" t="s">
        <v>203</v>
      </c>
      <c r="F346" s="60" t="s">
        <v>117</v>
      </c>
      <c r="G346" s="30">
        <v>1966</v>
      </c>
      <c r="H346" s="34" t="s">
        <v>204</v>
      </c>
      <c r="I346" s="30">
        <f t="shared" si="89"/>
        <v>49</v>
      </c>
      <c r="J346" s="32" t="s">
        <v>173</v>
      </c>
      <c r="K346" s="28">
        <v>0.887</v>
      </c>
      <c r="L346" s="26">
        <v>75</v>
      </c>
      <c r="M346" s="26" t="s">
        <v>161</v>
      </c>
      <c r="N346" s="26">
        <v>32</v>
      </c>
      <c r="O346" s="26">
        <f t="shared" si="90"/>
        <v>75.53333333333333</v>
      </c>
      <c r="P346" s="55">
        <f t="shared" si="91"/>
        <v>66.99806666666666</v>
      </c>
      <c r="Q346" s="26"/>
      <c r="R346" s="56">
        <f t="shared" si="92"/>
        <v>66</v>
      </c>
      <c r="S346" s="56" t="s">
        <v>161</v>
      </c>
      <c r="T346" s="57">
        <f t="shared" si="93"/>
        <v>59.88399999999956</v>
      </c>
      <c r="U346" s="30">
        <v>8</v>
      </c>
      <c r="AA346"/>
      <c r="AB346"/>
    </row>
    <row r="347" spans="3:21" s="26" customFormat="1" ht="15.75" customHeight="1">
      <c r="C347" s="26">
        <v>9</v>
      </c>
      <c r="E347" s="36" t="s">
        <v>208</v>
      </c>
      <c r="F347" s="60" t="s">
        <v>29</v>
      </c>
      <c r="G347" s="30">
        <v>1972</v>
      </c>
      <c r="H347" s="34" t="s">
        <v>175</v>
      </c>
      <c r="I347" s="30">
        <f t="shared" si="89"/>
        <v>43</v>
      </c>
      <c r="J347" s="30" t="s">
        <v>173</v>
      </c>
      <c r="K347" s="28">
        <v>0.9309000000000001</v>
      </c>
      <c r="L347" s="26">
        <v>72</v>
      </c>
      <c r="M347" s="26" t="s">
        <v>161</v>
      </c>
      <c r="N347" s="26">
        <v>12</v>
      </c>
      <c r="O347" s="26">
        <f t="shared" si="90"/>
        <v>72.2</v>
      </c>
      <c r="P347" s="55">
        <f t="shared" si="91"/>
        <v>67.21098</v>
      </c>
      <c r="R347" s="56">
        <f t="shared" si="92"/>
        <v>67</v>
      </c>
      <c r="S347" s="56" t="s">
        <v>161</v>
      </c>
      <c r="T347" s="57">
        <f t="shared" si="93"/>
        <v>12.658800000000383</v>
      </c>
      <c r="U347" s="30">
        <v>7</v>
      </c>
    </row>
    <row r="348" spans="3:28" ht="15.75" customHeight="1">
      <c r="C348" s="26">
        <v>10</v>
      </c>
      <c r="E348" s="18" t="s">
        <v>191</v>
      </c>
      <c r="F348" s="13" t="s">
        <v>192</v>
      </c>
      <c r="G348" s="1">
        <v>1962</v>
      </c>
      <c r="H348" s="27" t="s">
        <v>175</v>
      </c>
      <c r="I348" s="1">
        <f t="shared" si="89"/>
        <v>53</v>
      </c>
      <c r="J348" s="1" t="s">
        <v>170</v>
      </c>
      <c r="K348" s="28">
        <v>0.8577</v>
      </c>
      <c r="L348">
        <v>78</v>
      </c>
      <c r="M348" t="s">
        <v>161</v>
      </c>
      <c r="N348">
        <v>52</v>
      </c>
      <c r="O348">
        <f t="shared" si="90"/>
        <v>78.86666666666666</v>
      </c>
      <c r="P348" s="29">
        <f t="shared" si="91"/>
        <v>67.64394</v>
      </c>
      <c r="R348" s="15">
        <f t="shared" si="92"/>
        <v>67</v>
      </c>
      <c r="S348" s="15" t="s">
        <v>161</v>
      </c>
      <c r="T348" s="16">
        <f t="shared" si="93"/>
        <v>38.63640000000004</v>
      </c>
      <c r="U348" s="30">
        <v>6</v>
      </c>
      <c r="V348" s="11"/>
      <c r="AA348"/>
      <c r="AB348"/>
    </row>
    <row r="349" spans="3:28" ht="15.75" customHeight="1">
      <c r="C349" s="26">
        <v>11</v>
      </c>
      <c r="D349" s="26"/>
      <c r="E349" s="18" t="s">
        <v>198</v>
      </c>
      <c r="F349" t="s">
        <v>199</v>
      </c>
      <c r="G349" s="1">
        <v>1959</v>
      </c>
      <c r="H349" s="27" t="s">
        <v>200</v>
      </c>
      <c r="I349" s="1">
        <f t="shared" si="89"/>
        <v>56</v>
      </c>
      <c r="J349" s="32" t="s">
        <v>170</v>
      </c>
      <c r="K349" s="28">
        <v>0.8358</v>
      </c>
      <c r="L349">
        <v>82</v>
      </c>
      <c r="M349" t="s">
        <v>161</v>
      </c>
      <c r="N349">
        <v>29</v>
      </c>
      <c r="O349">
        <f t="shared" si="90"/>
        <v>82.48333333333333</v>
      </c>
      <c r="P349" s="29">
        <f t="shared" si="91"/>
        <v>68.93957</v>
      </c>
      <c r="R349" s="15">
        <f t="shared" si="92"/>
        <v>68</v>
      </c>
      <c r="S349" s="15" t="s">
        <v>161</v>
      </c>
      <c r="T349" s="16">
        <f t="shared" si="93"/>
        <v>56.3742000000002</v>
      </c>
      <c r="U349" s="30">
        <v>5</v>
      </c>
      <c r="AA349"/>
      <c r="AB349"/>
    </row>
    <row r="350" spans="3:28" ht="15.75" customHeight="1">
      <c r="C350" s="26">
        <v>12</v>
      </c>
      <c r="D350" s="26"/>
      <c r="E350" s="18" t="s">
        <v>209</v>
      </c>
      <c r="F350" t="s">
        <v>210</v>
      </c>
      <c r="G350" s="1">
        <v>1975</v>
      </c>
      <c r="H350" s="27" t="s">
        <v>211</v>
      </c>
      <c r="I350" s="1">
        <f t="shared" si="89"/>
        <v>40</v>
      </c>
      <c r="J350" s="1" t="s">
        <v>173</v>
      </c>
      <c r="K350" s="28">
        <v>0.9528000000000001</v>
      </c>
      <c r="L350">
        <v>75</v>
      </c>
      <c r="M350" t="s">
        <v>161</v>
      </c>
      <c r="N350">
        <v>29</v>
      </c>
      <c r="O350">
        <f t="shared" si="90"/>
        <v>75.48333333333333</v>
      </c>
      <c r="P350" s="29">
        <f t="shared" si="91"/>
        <v>71.92052000000001</v>
      </c>
      <c r="R350" s="15">
        <f t="shared" si="92"/>
        <v>71</v>
      </c>
      <c r="S350" s="15" t="s">
        <v>161</v>
      </c>
      <c r="T350" s="16">
        <f t="shared" si="93"/>
        <v>55.23120000000063</v>
      </c>
      <c r="U350" s="30">
        <v>4</v>
      </c>
      <c r="AA350"/>
      <c r="AB350"/>
    </row>
    <row r="351" spans="3:21" s="26" customFormat="1" ht="15.75" customHeight="1">
      <c r="C351" s="37">
        <v>13</v>
      </c>
      <c r="D351" s="37"/>
      <c r="E351" s="38" t="s">
        <v>251</v>
      </c>
      <c r="F351" s="51" t="s">
        <v>220</v>
      </c>
      <c r="G351" s="39">
        <v>1983</v>
      </c>
      <c r="H351" s="40" t="s">
        <v>204</v>
      </c>
      <c r="I351" s="39">
        <f t="shared" si="89"/>
        <v>32</v>
      </c>
      <c r="J351" s="39"/>
      <c r="K351" s="41">
        <v>0.9972000000000001</v>
      </c>
      <c r="L351" s="37">
        <v>86</v>
      </c>
      <c r="M351" s="37" t="s">
        <v>161</v>
      </c>
      <c r="N351" s="37">
        <v>39</v>
      </c>
      <c r="O351" s="37">
        <f t="shared" si="90"/>
        <v>86.65</v>
      </c>
      <c r="P351" s="42">
        <f t="shared" si="91"/>
        <v>86.40738000000002</v>
      </c>
      <c r="Q351" s="37"/>
      <c r="R351" s="43">
        <f t="shared" si="92"/>
        <v>86</v>
      </c>
      <c r="S351" s="43" t="s">
        <v>161</v>
      </c>
      <c r="T351" s="44">
        <f t="shared" si="93"/>
        <v>24.442800000001057</v>
      </c>
      <c r="U351" s="39">
        <v>3</v>
      </c>
    </row>
    <row r="352" spans="3:28" ht="15.75" customHeight="1">
      <c r="C352" s="26">
        <v>1</v>
      </c>
      <c r="E352" s="18" t="s">
        <v>227</v>
      </c>
      <c r="F352" t="s">
        <v>228</v>
      </c>
      <c r="G352" s="1">
        <v>1965</v>
      </c>
      <c r="H352" s="27" t="s">
        <v>169</v>
      </c>
      <c r="I352" s="1">
        <f t="shared" si="89"/>
        <v>50</v>
      </c>
      <c r="J352" s="1" t="s">
        <v>226</v>
      </c>
      <c r="K352" s="28">
        <v>0.8747</v>
      </c>
      <c r="L352">
        <v>73</v>
      </c>
      <c r="M352" t="s">
        <v>161</v>
      </c>
      <c r="N352">
        <v>34</v>
      </c>
      <c r="O352">
        <f t="shared" si="90"/>
        <v>73.56666666666666</v>
      </c>
      <c r="P352" s="29">
        <f t="shared" si="91"/>
        <v>64.34876333333334</v>
      </c>
      <c r="R352" s="15">
        <f t="shared" si="92"/>
        <v>64</v>
      </c>
      <c r="T352" s="16">
        <f t="shared" si="93"/>
        <v>20.925800000000265</v>
      </c>
      <c r="U352" s="30">
        <v>5</v>
      </c>
      <c r="AA352"/>
      <c r="AB352"/>
    </row>
    <row r="353" spans="3:28" ht="15.75" customHeight="1">
      <c r="C353" s="26">
        <v>2</v>
      </c>
      <c r="E353" s="18" t="s">
        <v>229</v>
      </c>
      <c r="F353" s="13" t="s">
        <v>113</v>
      </c>
      <c r="G353" s="1">
        <v>1978</v>
      </c>
      <c r="H353" s="27" t="s">
        <v>169</v>
      </c>
      <c r="I353" s="1">
        <f t="shared" si="89"/>
        <v>37</v>
      </c>
      <c r="J353" s="1" t="s">
        <v>230</v>
      </c>
      <c r="K353" s="28">
        <v>0.9816</v>
      </c>
      <c r="L353">
        <v>76</v>
      </c>
      <c r="M353" t="s">
        <v>161</v>
      </c>
      <c r="N353">
        <v>22</v>
      </c>
      <c r="O353">
        <f t="shared" si="90"/>
        <v>76.36666666666666</v>
      </c>
      <c r="P353" s="29">
        <f t="shared" si="91"/>
        <v>74.96152</v>
      </c>
      <c r="R353" s="15">
        <f t="shared" si="92"/>
        <v>74</v>
      </c>
      <c r="S353" s="15" t="s">
        <v>161</v>
      </c>
      <c r="T353" s="16">
        <f t="shared" si="93"/>
        <v>57.69119999999958</v>
      </c>
      <c r="U353" s="30">
        <v>4</v>
      </c>
      <c r="AA353"/>
      <c r="AB353"/>
    </row>
    <row r="354" spans="3:28" ht="15.75" customHeight="1">
      <c r="C354" s="26">
        <v>3</v>
      </c>
      <c r="E354" s="52" t="s">
        <v>231</v>
      </c>
      <c r="F354" t="s">
        <v>232</v>
      </c>
      <c r="G354" s="1">
        <v>1983</v>
      </c>
      <c r="H354" s="27"/>
      <c r="I354" s="1">
        <f t="shared" si="89"/>
        <v>32</v>
      </c>
      <c r="J354" s="50" t="s">
        <v>230</v>
      </c>
      <c r="K354" s="28">
        <v>0.9974000000000001</v>
      </c>
      <c r="L354">
        <v>87</v>
      </c>
      <c r="M354" t="s">
        <v>161</v>
      </c>
      <c r="N354">
        <v>56</v>
      </c>
      <c r="O354">
        <f t="shared" si="90"/>
        <v>87.93333333333334</v>
      </c>
      <c r="P354" s="29">
        <f t="shared" si="91"/>
        <v>87.70470666666668</v>
      </c>
      <c r="R354" s="15">
        <f t="shared" si="92"/>
        <v>87</v>
      </c>
      <c r="S354" s="15" t="s">
        <v>161</v>
      </c>
      <c r="T354" s="16">
        <f t="shared" si="93"/>
        <v>42.28240000000085</v>
      </c>
      <c r="U354" s="30">
        <v>3</v>
      </c>
      <c r="V354" s="31"/>
      <c r="AA354"/>
      <c r="AB354"/>
    </row>
    <row r="356" spans="3:28" ht="15.75" customHeight="1">
      <c r="C356" s="26">
        <v>1</v>
      </c>
      <c r="D356" s="26"/>
      <c r="E356" s="18" t="s">
        <v>189</v>
      </c>
      <c r="F356" s="13" t="s">
        <v>190</v>
      </c>
      <c r="G356" s="1">
        <v>1967</v>
      </c>
      <c r="H356" s="27" t="s">
        <v>169</v>
      </c>
      <c r="I356" s="1">
        <f aca="true" t="shared" si="94" ref="I356:I361">2015-G356</f>
        <v>48</v>
      </c>
      <c r="J356" s="1" t="s">
        <v>173</v>
      </c>
      <c r="K356" s="28">
        <v>0.8888</v>
      </c>
      <c r="L356">
        <v>23</v>
      </c>
      <c r="M356" t="s">
        <v>161</v>
      </c>
      <c r="N356">
        <v>30</v>
      </c>
      <c r="O356">
        <f aca="true" t="shared" si="95" ref="O356:O361">L356+N356/60</f>
        <v>23.5</v>
      </c>
      <c r="P356" s="29">
        <f aca="true" t="shared" si="96" ref="P356:P361">O356*K356</f>
        <v>20.8868</v>
      </c>
      <c r="R356" s="15">
        <f aca="true" t="shared" si="97" ref="R356:R361">INT(P356)</f>
        <v>20</v>
      </c>
      <c r="S356" s="15" t="s">
        <v>161</v>
      </c>
      <c r="T356" s="16">
        <f aca="true" t="shared" si="98" ref="T356:T361">(P356-R356)*60</f>
        <v>53.208000000000055</v>
      </c>
      <c r="U356" s="30">
        <v>5</v>
      </c>
      <c r="V356" s="31"/>
      <c r="X356" s="26"/>
      <c r="AA356"/>
      <c r="AB356"/>
    </row>
    <row r="357" spans="3:28" ht="15.75" customHeight="1">
      <c r="C357" s="26">
        <v>2</v>
      </c>
      <c r="E357" s="18" t="s">
        <v>202</v>
      </c>
      <c r="F357" s="13" t="s">
        <v>50</v>
      </c>
      <c r="G357" s="1">
        <v>1988</v>
      </c>
      <c r="H357" s="27" t="s">
        <v>169</v>
      </c>
      <c r="I357" s="1">
        <f t="shared" si="94"/>
        <v>27</v>
      </c>
      <c r="K357" s="28">
        <v>1</v>
      </c>
      <c r="L357">
        <v>22</v>
      </c>
      <c r="M357" t="s">
        <v>161</v>
      </c>
      <c r="N357">
        <v>28</v>
      </c>
      <c r="O357">
        <f t="shared" si="95"/>
        <v>22.466666666666665</v>
      </c>
      <c r="P357" s="29">
        <f t="shared" si="96"/>
        <v>22.466666666666665</v>
      </c>
      <c r="R357" s="15">
        <f t="shared" si="97"/>
        <v>22</v>
      </c>
      <c r="S357" s="15" t="s">
        <v>161</v>
      </c>
      <c r="T357" s="16">
        <f t="shared" si="98"/>
        <v>27.9999999999999</v>
      </c>
      <c r="U357" s="30">
        <v>4</v>
      </c>
      <c r="AA357"/>
      <c r="AB357"/>
    </row>
    <row r="358" spans="3:28" ht="15.75" customHeight="1">
      <c r="C358" s="26">
        <v>3</v>
      </c>
      <c r="E358" s="18" t="s">
        <v>196</v>
      </c>
      <c r="F358" s="13" t="s">
        <v>117</v>
      </c>
      <c r="G358" s="1">
        <v>1948</v>
      </c>
      <c r="H358" s="27" t="s">
        <v>175</v>
      </c>
      <c r="I358" s="1">
        <f t="shared" si="94"/>
        <v>67</v>
      </c>
      <c r="J358" s="1" t="s">
        <v>184</v>
      </c>
      <c r="K358" s="28">
        <v>0.755</v>
      </c>
      <c r="L358">
        <v>29</v>
      </c>
      <c r="M358" t="s">
        <v>161</v>
      </c>
      <c r="N358">
        <v>47</v>
      </c>
      <c r="O358">
        <f t="shared" si="95"/>
        <v>29.783333333333335</v>
      </c>
      <c r="P358" s="29">
        <f t="shared" si="96"/>
        <v>22.486416666666667</v>
      </c>
      <c r="R358" s="15">
        <f t="shared" si="97"/>
        <v>22</v>
      </c>
      <c r="S358" s="15" t="s">
        <v>161</v>
      </c>
      <c r="T358" s="16">
        <f t="shared" si="98"/>
        <v>29.185000000000016</v>
      </c>
      <c r="U358" s="30">
        <v>3</v>
      </c>
      <c r="AA358"/>
      <c r="AB358"/>
    </row>
    <row r="359" spans="3:28" ht="15.75" customHeight="1">
      <c r="C359" s="37">
        <v>4</v>
      </c>
      <c r="D359" s="37"/>
      <c r="E359" s="38" t="s">
        <v>214</v>
      </c>
      <c r="F359" s="51" t="s">
        <v>15</v>
      </c>
      <c r="G359" s="39">
        <v>1952</v>
      </c>
      <c r="H359" s="40" t="s">
        <v>175</v>
      </c>
      <c r="I359" s="39">
        <f t="shared" si="94"/>
        <v>63</v>
      </c>
      <c r="J359" s="39" t="s">
        <v>184</v>
      </c>
      <c r="K359" s="41">
        <v>0.7832</v>
      </c>
      <c r="L359" s="37">
        <v>32</v>
      </c>
      <c r="M359" s="37" t="s">
        <v>161</v>
      </c>
      <c r="N359" s="37">
        <v>29</v>
      </c>
      <c r="O359" s="37">
        <f t="shared" si="95"/>
        <v>32.483333333333334</v>
      </c>
      <c r="P359" s="42">
        <f t="shared" si="96"/>
        <v>25.44094666666667</v>
      </c>
      <c r="Q359" s="37"/>
      <c r="R359" s="43">
        <f t="shared" si="97"/>
        <v>25</v>
      </c>
      <c r="S359" s="43" t="s">
        <v>161</v>
      </c>
      <c r="T359" s="44">
        <f t="shared" si="98"/>
        <v>26.45680000000013</v>
      </c>
      <c r="U359" s="39">
        <v>2</v>
      </c>
      <c r="AA359"/>
      <c r="AB359"/>
    </row>
    <row r="360" spans="1:28" ht="15.75" customHeight="1">
      <c r="A360" s="26"/>
      <c r="B360" s="26"/>
      <c r="C360" s="26">
        <v>1</v>
      </c>
      <c r="E360" s="18" t="s">
        <v>224</v>
      </c>
      <c r="F360" t="s">
        <v>225</v>
      </c>
      <c r="G360" s="1">
        <v>1971</v>
      </c>
      <c r="H360" s="27" t="s">
        <v>169</v>
      </c>
      <c r="I360" s="1">
        <f t="shared" si="94"/>
        <v>44</v>
      </c>
      <c r="J360" s="1" t="s">
        <v>226</v>
      </c>
      <c r="K360" s="28">
        <v>0.9355</v>
      </c>
      <c r="L360">
        <v>26</v>
      </c>
      <c r="M360" t="s">
        <v>161</v>
      </c>
      <c r="N360" s="45">
        <v>42</v>
      </c>
      <c r="O360">
        <f t="shared" si="95"/>
        <v>26.7</v>
      </c>
      <c r="P360" s="29">
        <f t="shared" si="96"/>
        <v>24.97785</v>
      </c>
      <c r="R360" s="15">
        <f t="shared" si="97"/>
        <v>24</v>
      </c>
      <c r="S360" s="15" t="s">
        <v>161</v>
      </c>
      <c r="T360" s="16">
        <f t="shared" si="98"/>
        <v>58.67100000000001</v>
      </c>
      <c r="U360" s="30">
        <v>3</v>
      </c>
      <c r="W360" s="26"/>
      <c r="X360" s="26"/>
      <c r="AA360"/>
      <c r="AB360"/>
    </row>
    <row r="361" spans="3:22" s="26" customFormat="1" ht="15.75" customHeight="1">
      <c r="C361" s="45">
        <v>2</v>
      </c>
      <c r="E361" s="52" t="s">
        <v>279</v>
      </c>
      <c r="F361" t="s">
        <v>280</v>
      </c>
      <c r="G361" s="1">
        <v>1970</v>
      </c>
      <c r="H361" s="27"/>
      <c r="I361" s="1">
        <f t="shared" si="94"/>
        <v>45</v>
      </c>
      <c r="J361" s="1" t="s">
        <v>226</v>
      </c>
      <c r="K361" s="28">
        <v>0.9266000000000001</v>
      </c>
      <c r="L361">
        <v>32</v>
      </c>
      <c r="M361" t="s">
        <v>161</v>
      </c>
      <c r="N361">
        <v>46</v>
      </c>
      <c r="O361">
        <f t="shared" si="95"/>
        <v>32.766666666666666</v>
      </c>
      <c r="P361" s="29">
        <f t="shared" si="96"/>
        <v>30.361593333333335</v>
      </c>
      <c r="Q361"/>
      <c r="R361" s="15">
        <f t="shared" si="97"/>
        <v>30</v>
      </c>
      <c r="S361" s="15" t="s">
        <v>161</v>
      </c>
      <c r="T361" s="16">
        <f t="shared" si="98"/>
        <v>21.695600000000113</v>
      </c>
      <c r="U361" s="30">
        <v>2</v>
      </c>
      <c r="V361" s="63"/>
    </row>
    <row r="362" spans="5:22" s="26" customFormat="1" ht="15.75" customHeight="1">
      <c r="E362" s="36"/>
      <c r="F362" s="60"/>
      <c r="G362" s="30"/>
      <c r="H362" s="34"/>
      <c r="I362" s="30"/>
      <c r="J362" s="30"/>
      <c r="K362" s="54"/>
      <c r="N362" s="73"/>
      <c r="P362" s="55"/>
      <c r="R362" s="56"/>
      <c r="S362" s="56"/>
      <c r="T362" s="57"/>
      <c r="U362" s="30"/>
      <c r="V362" s="63"/>
    </row>
    <row r="363" spans="5:28" ht="12.75" customHeight="1">
      <c r="E363" s="17">
        <v>18</v>
      </c>
      <c r="H363" s="18" t="s">
        <v>290</v>
      </c>
      <c r="AA363"/>
      <c r="AB363"/>
    </row>
    <row r="364" spans="27:28" ht="9" customHeight="1">
      <c r="AA364"/>
      <c r="AB364"/>
    </row>
    <row r="365" spans="3:28" ht="15.75" customHeight="1">
      <c r="C365" s="19"/>
      <c r="D365" s="19"/>
      <c r="E365" s="20" t="s">
        <v>154</v>
      </c>
      <c r="F365" s="21" t="s">
        <v>155</v>
      </c>
      <c r="G365" s="22" t="s">
        <v>156</v>
      </c>
      <c r="H365" s="19" t="s">
        <v>157</v>
      </c>
      <c r="I365" s="22" t="s">
        <v>158</v>
      </c>
      <c r="J365" s="22" t="s">
        <v>11</v>
      </c>
      <c r="K365" s="22" t="s">
        <v>159</v>
      </c>
      <c r="L365" s="19" t="s">
        <v>160</v>
      </c>
      <c r="M365" s="19" t="s">
        <v>161</v>
      </c>
      <c r="N365" s="19" t="s">
        <v>162</v>
      </c>
      <c r="O365" s="19" t="s">
        <v>13</v>
      </c>
      <c r="P365" s="23" t="s">
        <v>163</v>
      </c>
      <c r="Q365" s="19" t="s">
        <v>164</v>
      </c>
      <c r="R365" s="24" t="s">
        <v>165</v>
      </c>
      <c r="S365" s="24" t="s">
        <v>161</v>
      </c>
      <c r="T365" s="25" t="s">
        <v>166</v>
      </c>
      <c r="U365" s="22" t="s">
        <v>167</v>
      </c>
      <c r="AA365"/>
      <c r="AB365"/>
    </row>
    <row r="366" spans="3:28" ht="15.75" customHeight="1">
      <c r="C366" s="26">
        <v>1</v>
      </c>
      <c r="E366" s="18" t="s">
        <v>171</v>
      </c>
      <c r="F366" s="13" t="s">
        <v>172</v>
      </c>
      <c r="G366" s="1">
        <v>1971</v>
      </c>
      <c r="H366" s="27" t="s">
        <v>169</v>
      </c>
      <c r="I366" s="1">
        <f aca="true" t="shared" si="99" ref="I366:I383">2015-G366</f>
        <v>44</v>
      </c>
      <c r="J366" s="1" t="s">
        <v>173</v>
      </c>
      <c r="K366" s="28">
        <v>0.9169</v>
      </c>
      <c r="L366">
        <v>33</v>
      </c>
      <c r="M366" t="s">
        <v>161</v>
      </c>
      <c r="N366">
        <v>24</v>
      </c>
      <c r="O366">
        <f aca="true" t="shared" si="100" ref="O366:O383">L366+N366/60</f>
        <v>33.4</v>
      </c>
      <c r="P366" s="29">
        <f aca="true" t="shared" si="101" ref="P366:P383">O366*K366</f>
        <v>30.62446</v>
      </c>
      <c r="R366" s="15">
        <f aca="true" t="shared" si="102" ref="R366:R382">INT(P366)</f>
        <v>30</v>
      </c>
      <c r="S366" s="15" t="s">
        <v>161</v>
      </c>
      <c r="T366" s="16">
        <f aca="true" t="shared" si="103" ref="T366:T382">(P366-R366)*60</f>
        <v>37.46759999999995</v>
      </c>
      <c r="U366" s="30">
        <v>16</v>
      </c>
      <c r="AA366"/>
      <c r="AB366"/>
    </row>
    <row r="367" spans="3:28" ht="15.75" customHeight="1">
      <c r="C367" s="26">
        <v>1</v>
      </c>
      <c r="E367" s="18" t="s">
        <v>182</v>
      </c>
      <c r="F367" s="13" t="s">
        <v>177</v>
      </c>
      <c r="G367" s="1">
        <v>1953</v>
      </c>
      <c r="H367" s="27" t="s">
        <v>183</v>
      </c>
      <c r="I367" s="1">
        <f t="shared" si="99"/>
        <v>62</v>
      </c>
      <c r="J367" s="1" t="s">
        <v>184</v>
      </c>
      <c r="K367" s="28">
        <v>0.7902</v>
      </c>
      <c r="L367">
        <v>40</v>
      </c>
      <c r="M367" t="s">
        <v>161</v>
      </c>
      <c r="N367">
        <v>7</v>
      </c>
      <c r="O367">
        <f t="shared" si="100"/>
        <v>40.11666666666667</v>
      </c>
      <c r="P367" s="29">
        <f t="shared" si="101"/>
        <v>31.70019</v>
      </c>
      <c r="R367" s="15">
        <f t="shared" si="102"/>
        <v>31</v>
      </c>
      <c r="S367" s="15" t="s">
        <v>161</v>
      </c>
      <c r="T367" s="16">
        <f t="shared" si="103"/>
        <v>42.01139999999995</v>
      </c>
      <c r="U367" s="30">
        <v>15</v>
      </c>
      <c r="AA367"/>
      <c r="AB367"/>
    </row>
    <row r="368" spans="3:28" ht="15.75" customHeight="1">
      <c r="C368" s="26">
        <v>2</v>
      </c>
      <c r="E368" s="18" t="s">
        <v>25</v>
      </c>
      <c r="F368" s="13" t="s">
        <v>26</v>
      </c>
      <c r="G368" s="1">
        <v>1983</v>
      </c>
      <c r="H368" s="33" t="s">
        <v>186</v>
      </c>
      <c r="I368" s="1">
        <f t="shared" si="99"/>
        <v>32</v>
      </c>
      <c r="K368" s="28">
        <v>0.9922000000000001</v>
      </c>
      <c r="L368">
        <v>33</v>
      </c>
      <c r="M368" t="s">
        <v>161</v>
      </c>
      <c r="N368">
        <v>56</v>
      </c>
      <c r="O368">
        <f t="shared" si="100"/>
        <v>33.93333333333333</v>
      </c>
      <c r="P368" s="29">
        <f t="shared" si="101"/>
        <v>33.66865333333333</v>
      </c>
      <c r="R368" s="15">
        <f t="shared" si="102"/>
        <v>33</v>
      </c>
      <c r="S368" s="15" t="s">
        <v>161</v>
      </c>
      <c r="T368" s="16">
        <f t="shared" si="103"/>
        <v>40.11919999999989</v>
      </c>
      <c r="U368" s="30">
        <v>14</v>
      </c>
      <c r="AA368"/>
      <c r="AB368"/>
    </row>
    <row r="369" spans="3:28" ht="15.75" customHeight="1">
      <c r="C369" s="26">
        <v>3</v>
      </c>
      <c r="D369" s="26"/>
      <c r="E369" s="18" t="s">
        <v>180</v>
      </c>
      <c r="F369" t="s">
        <v>32</v>
      </c>
      <c r="G369" s="1">
        <v>1965</v>
      </c>
      <c r="H369" s="27" t="s">
        <v>181</v>
      </c>
      <c r="I369" s="1">
        <f t="shared" si="99"/>
        <v>50</v>
      </c>
      <c r="J369" s="1" t="s">
        <v>170</v>
      </c>
      <c r="K369" s="28">
        <v>0.8747</v>
      </c>
      <c r="L369">
        <v>39</v>
      </c>
      <c r="M369" t="s">
        <v>161</v>
      </c>
      <c r="N369">
        <v>4</v>
      </c>
      <c r="O369">
        <f t="shared" si="100"/>
        <v>39.06666666666667</v>
      </c>
      <c r="P369" s="29">
        <f t="shared" si="101"/>
        <v>34.17161333333334</v>
      </c>
      <c r="R369" s="15">
        <f t="shared" si="102"/>
        <v>34</v>
      </c>
      <c r="S369" s="15" t="s">
        <v>161</v>
      </c>
      <c r="T369" s="16">
        <f t="shared" si="103"/>
        <v>10.296800000000417</v>
      </c>
      <c r="U369" s="30">
        <v>13</v>
      </c>
      <c r="V369" s="31"/>
      <c r="X369" s="26"/>
      <c r="AA369"/>
      <c r="AB369"/>
    </row>
    <row r="370" spans="3:28" ht="15.75" customHeight="1">
      <c r="C370" s="26">
        <v>4</v>
      </c>
      <c r="E370" s="18" t="s">
        <v>176</v>
      </c>
      <c r="F370" t="s">
        <v>177</v>
      </c>
      <c r="G370" s="1">
        <v>1957</v>
      </c>
      <c r="H370" s="27" t="s">
        <v>178</v>
      </c>
      <c r="I370" s="1">
        <f t="shared" si="99"/>
        <v>58</v>
      </c>
      <c r="J370" s="1" t="s">
        <v>170</v>
      </c>
      <c r="K370" s="28">
        <v>0.8184</v>
      </c>
      <c r="L370">
        <v>41</v>
      </c>
      <c r="M370" t="s">
        <v>161</v>
      </c>
      <c r="N370">
        <v>53</v>
      </c>
      <c r="O370">
        <f t="shared" si="100"/>
        <v>41.88333333333333</v>
      </c>
      <c r="P370" s="29">
        <f t="shared" si="101"/>
        <v>34.27732</v>
      </c>
      <c r="R370" s="15">
        <f t="shared" si="102"/>
        <v>34</v>
      </c>
      <c r="S370" s="15" t="s">
        <v>161</v>
      </c>
      <c r="T370" s="16">
        <f t="shared" si="103"/>
        <v>16.639200000000187</v>
      </c>
      <c r="U370" s="30">
        <v>12</v>
      </c>
      <c r="AA370"/>
      <c r="AB370"/>
    </row>
    <row r="371" spans="3:28" ht="15.75" customHeight="1">
      <c r="C371" s="26">
        <v>5</v>
      </c>
      <c r="D371" s="26"/>
      <c r="E371" s="18" t="s">
        <v>189</v>
      </c>
      <c r="F371" s="13" t="s">
        <v>190</v>
      </c>
      <c r="G371" s="1">
        <v>1967</v>
      </c>
      <c r="H371" s="27" t="s">
        <v>169</v>
      </c>
      <c r="I371" s="1">
        <f t="shared" si="99"/>
        <v>48</v>
      </c>
      <c r="J371" s="1" t="s">
        <v>173</v>
      </c>
      <c r="K371" s="28">
        <v>0.8888</v>
      </c>
      <c r="L371">
        <v>39</v>
      </c>
      <c r="M371" t="s">
        <v>161</v>
      </c>
      <c r="N371">
        <v>49</v>
      </c>
      <c r="O371">
        <f t="shared" si="100"/>
        <v>39.81666666666667</v>
      </c>
      <c r="P371" s="29">
        <f t="shared" si="101"/>
        <v>35.38905333333334</v>
      </c>
      <c r="R371" s="15">
        <f t="shared" si="102"/>
        <v>35</v>
      </c>
      <c r="S371" s="15" t="s">
        <v>161</v>
      </c>
      <c r="T371" s="16">
        <f t="shared" si="103"/>
        <v>23.343200000000195</v>
      </c>
      <c r="U371" s="30">
        <v>11</v>
      </c>
      <c r="V371" s="31"/>
      <c r="X371" s="26"/>
      <c r="AA371"/>
      <c r="AB371"/>
    </row>
    <row r="372" spans="3:28" ht="15.75" customHeight="1">
      <c r="C372" s="26">
        <v>6</v>
      </c>
      <c r="E372" s="18" t="s">
        <v>188</v>
      </c>
      <c r="F372" s="13" t="s">
        <v>35</v>
      </c>
      <c r="G372" s="1">
        <v>1964</v>
      </c>
      <c r="H372" s="27" t="s">
        <v>169</v>
      </c>
      <c r="I372" s="1">
        <f t="shared" si="99"/>
        <v>51</v>
      </c>
      <c r="J372" s="1" t="s">
        <v>170</v>
      </c>
      <c r="K372" s="28">
        <v>0.8676</v>
      </c>
      <c r="L372">
        <v>41</v>
      </c>
      <c r="M372" t="s">
        <v>161</v>
      </c>
      <c r="N372">
        <v>33</v>
      </c>
      <c r="O372">
        <f t="shared" si="100"/>
        <v>41.55</v>
      </c>
      <c r="P372" s="29">
        <f t="shared" si="101"/>
        <v>36.04878</v>
      </c>
      <c r="R372" s="15">
        <f t="shared" si="102"/>
        <v>36</v>
      </c>
      <c r="S372" s="15" t="s">
        <v>161</v>
      </c>
      <c r="T372" s="16">
        <f t="shared" si="103"/>
        <v>2.9268000000000427</v>
      </c>
      <c r="U372" s="30">
        <v>10</v>
      </c>
      <c r="AA372"/>
      <c r="AB372"/>
    </row>
    <row r="373" spans="3:28" ht="15.75" customHeight="1">
      <c r="C373" s="26">
        <v>7</v>
      </c>
      <c r="E373" s="18" t="s">
        <v>191</v>
      </c>
      <c r="F373" s="13" t="s">
        <v>192</v>
      </c>
      <c r="G373" s="1">
        <v>1962</v>
      </c>
      <c r="H373" s="27" t="s">
        <v>175</v>
      </c>
      <c r="I373" s="1">
        <f t="shared" si="99"/>
        <v>53</v>
      </c>
      <c r="J373" s="1" t="s">
        <v>170</v>
      </c>
      <c r="K373" s="28">
        <v>0.8536</v>
      </c>
      <c r="L373">
        <v>44</v>
      </c>
      <c r="M373" t="s">
        <v>161</v>
      </c>
      <c r="N373">
        <v>8</v>
      </c>
      <c r="O373">
        <f t="shared" si="100"/>
        <v>44.13333333333333</v>
      </c>
      <c r="P373" s="29">
        <f t="shared" si="101"/>
        <v>37.67221333333333</v>
      </c>
      <c r="R373" s="15">
        <f t="shared" si="102"/>
        <v>37</v>
      </c>
      <c r="S373" s="15" t="s">
        <v>161</v>
      </c>
      <c r="T373" s="16">
        <f t="shared" si="103"/>
        <v>40.33279999999991</v>
      </c>
      <c r="U373" s="30">
        <v>9</v>
      </c>
      <c r="AA373"/>
      <c r="AB373"/>
    </row>
    <row r="374" spans="3:28" ht="15.75" customHeight="1">
      <c r="C374" s="26">
        <v>8</v>
      </c>
      <c r="D374" s="26"/>
      <c r="E374" s="18" t="s">
        <v>205</v>
      </c>
      <c r="F374" t="s">
        <v>206</v>
      </c>
      <c r="G374" s="1">
        <v>1958</v>
      </c>
      <c r="H374" s="27" t="s">
        <v>207</v>
      </c>
      <c r="I374" s="1">
        <f t="shared" si="99"/>
        <v>57</v>
      </c>
      <c r="J374" s="32" t="s">
        <v>170</v>
      </c>
      <c r="K374" s="28">
        <v>0.8254</v>
      </c>
      <c r="L374">
        <v>48</v>
      </c>
      <c r="M374" t="s">
        <v>161</v>
      </c>
      <c r="N374">
        <v>30</v>
      </c>
      <c r="O374">
        <f t="shared" si="100"/>
        <v>48.5</v>
      </c>
      <c r="P374" s="29">
        <f t="shared" si="101"/>
        <v>40.0319</v>
      </c>
      <c r="R374" s="15">
        <f t="shared" si="102"/>
        <v>40</v>
      </c>
      <c r="S374" s="15" t="s">
        <v>161</v>
      </c>
      <c r="T374" s="16">
        <f t="shared" si="103"/>
        <v>1.9140000000000157</v>
      </c>
      <c r="U374" s="30">
        <v>8</v>
      </c>
      <c r="AA374"/>
      <c r="AB374"/>
    </row>
    <row r="375" spans="3:28" ht="15.75" customHeight="1">
      <c r="C375" s="26">
        <v>9</v>
      </c>
      <c r="D375" s="26"/>
      <c r="E375" s="18" t="s">
        <v>198</v>
      </c>
      <c r="F375" t="s">
        <v>199</v>
      </c>
      <c r="G375" s="1">
        <v>1959</v>
      </c>
      <c r="H375" s="27" t="s">
        <v>200</v>
      </c>
      <c r="I375" s="1">
        <f t="shared" si="99"/>
        <v>56</v>
      </c>
      <c r="J375" s="32" t="s">
        <v>170</v>
      </c>
      <c r="K375" s="28">
        <v>0.8324</v>
      </c>
      <c r="L375">
        <v>48</v>
      </c>
      <c r="M375" t="s">
        <v>161</v>
      </c>
      <c r="N375">
        <v>7</v>
      </c>
      <c r="O375">
        <f t="shared" si="100"/>
        <v>48.11666666666667</v>
      </c>
      <c r="P375" s="29">
        <f t="shared" si="101"/>
        <v>40.05231333333334</v>
      </c>
      <c r="R375" s="15">
        <f t="shared" si="102"/>
        <v>40</v>
      </c>
      <c r="S375" s="15" t="s">
        <v>161</v>
      </c>
      <c r="T375" s="16">
        <f t="shared" si="103"/>
        <v>3.138800000000259</v>
      </c>
      <c r="U375" s="30">
        <v>7</v>
      </c>
      <c r="AA375"/>
      <c r="AB375"/>
    </row>
    <row r="376" spans="3:28" ht="15.75" customHeight="1">
      <c r="C376" s="26">
        <v>10</v>
      </c>
      <c r="D376" s="26"/>
      <c r="E376" s="18" t="s">
        <v>209</v>
      </c>
      <c r="F376" t="s">
        <v>210</v>
      </c>
      <c r="G376" s="1">
        <v>1975</v>
      </c>
      <c r="H376" s="27" t="s">
        <v>211</v>
      </c>
      <c r="I376" s="1">
        <f t="shared" si="99"/>
        <v>40</v>
      </c>
      <c r="J376" s="1" t="s">
        <v>173</v>
      </c>
      <c r="K376" s="28">
        <v>0.9451</v>
      </c>
      <c r="L376">
        <v>42</v>
      </c>
      <c r="M376" t="s">
        <v>161</v>
      </c>
      <c r="N376">
        <v>30</v>
      </c>
      <c r="O376">
        <f t="shared" si="100"/>
        <v>42.5</v>
      </c>
      <c r="P376" s="29">
        <f t="shared" si="101"/>
        <v>40.16675</v>
      </c>
      <c r="R376" s="15">
        <f t="shared" si="102"/>
        <v>40</v>
      </c>
      <c r="S376" s="15" t="s">
        <v>161</v>
      </c>
      <c r="T376" s="16">
        <f t="shared" si="103"/>
        <v>10.005000000000024</v>
      </c>
      <c r="U376" s="30">
        <v>6</v>
      </c>
      <c r="AA376"/>
      <c r="AB376"/>
    </row>
    <row r="377" spans="3:28" ht="15.75" customHeight="1">
      <c r="C377" s="26">
        <v>11</v>
      </c>
      <c r="E377" s="18" t="s">
        <v>196</v>
      </c>
      <c r="F377" s="13" t="s">
        <v>117</v>
      </c>
      <c r="G377" s="1">
        <v>1948</v>
      </c>
      <c r="H377" s="27" t="s">
        <v>175</v>
      </c>
      <c r="I377" s="1">
        <f t="shared" si="99"/>
        <v>67</v>
      </c>
      <c r="J377" s="1" t="s">
        <v>184</v>
      </c>
      <c r="K377" s="28">
        <v>0.755</v>
      </c>
      <c r="L377">
        <v>53</v>
      </c>
      <c r="M377" t="s">
        <v>161</v>
      </c>
      <c r="N377">
        <v>58</v>
      </c>
      <c r="O377">
        <f t="shared" si="100"/>
        <v>53.96666666666667</v>
      </c>
      <c r="P377" s="29">
        <f t="shared" si="101"/>
        <v>40.74483333333333</v>
      </c>
      <c r="R377" s="15">
        <f t="shared" si="102"/>
        <v>40</v>
      </c>
      <c r="S377" s="15" t="s">
        <v>161</v>
      </c>
      <c r="T377" s="16">
        <f t="shared" si="103"/>
        <v>44.68999999999994</v>
      </c>
      <c r="U377" s="30">
        <v>5</v>
      </c>
      <c r="AA377"/>
      <c r="AB377"/>
    </row>
    <row r="378" spans="3:28" ht="15.75" customHeight="1">
      <c r="C378" s="26">
        <v>12</v>
      </c>
      <c r="D378" s="26"/>
      <c r="E378" s="36" t="s">
        <v>203</v>
      </c>
      <c r="F378" s="60" t="s">
        <v>117</v>
      </c>
      <c r="G378" s="30">
        <v>1966</v>
      </c>
      <c r="H378" s="34" t="s">
        <v>204</v>
      </c>
      <c r="I378" s="30">
        <f t="shared" si="99"/>
        <v>49</v>
      </c>
      <c r="J378" s="32" t="s">
        <v>173</v>
      </c>
      <c r="K378" s="54">
        <v>0.8817</v>
      </c>
      <c r="L378" s="26">
        <v>47</v>
      </c>
      <c r="M378" s="26" t="s">
        <v>161</v>
      </c>
      <c r="N378" s="26">
        <v>3</v>
      </c>
      <c r="O378" s="26">
        <f t="shared" si="100"/>
        <v>47.05</v>
      </c>
      <c r="P378" s="55">
        <f t="shared" si="101"/>
        <v>41.483985</v>
      </c>
      <c r="Q378" s="26"/>
      <c r="R378" s="56">
        <f t="shared" si="102"/>
        <v>41</v>
      </c>
      <c r="S378" s="56" t="s">
        <v>161</v>
      </c>
      <c r="T378" s="57">
        <f t="shared" si="103"/>
        <v>29.03909999999982</v>
      </c>
      <c r="U378" s="30">
        <v>4</v>
      </c>
      <c r="AA378"/>
      <c r="AB378"/>
    </row>
    <row r="379" spans="3:28" ht="15.75" customHeight="1">
      <c r="C379" s="26">
        <v>13</v>
      </c>
      <c r="D379" s="26"/>
      <c r="E379" s="36" t="s">
        <v>214</v>
      </c>
      <c r="F379" s="60" t="s">
        <v>15</v>
      </c>
      <c r="G379" s="30">
        <v>1952</v>
      </c>
      <c r="H379" s="34" t="s">
        <v>175</v>
      </c>
      <c r="I379" s="30">
        <f t="shared" si="99"/>
        <v>63</v>
      </c>
      <c r="J379" s="30" t="s">
        <v>184</v>
      </c>
      <c r="K379" s="54">
        <v>0.7832</v>
      </c>
      <c r="L379" s="26">
        <v>55</v>
      </c>
      <c r="M379" s="26" t="s">
        <v>161</v>
      </c>
      <c r="N379" s="26">
        <v>21</v>
      </c>
      <c r="O379" s="26">
        <f t="shared" si="100"/>
        <v>55.35</v>
      </c>
      <c r="P379" s="55">
        <f t="shared" si="101"/>
        <v>43.350120000000004</v>
      </c>
      <c r="Q379" s="26"/>
      <c r="R379" s="56">
        <f t="shared" si="102"/>
        <v>43</v>
      </c>
      <c r="S379" s="56" t="s">
        <v>161</v>
      </c>
      <c r="T379" s="57">
        <f t="shared" si="103"/>
        <v>21.00720000000024</v>
      </c>
      <c r="U379" s="30">
        <v>3</v>
      </c>
      <c r="AA379"/>
      <c r="AB379"/>
    </row>
    <row r="380" spans="3:28" ht="15.75" customHeight="1">
      <c r="C380" s="37">
        <v>14</v>
      </c>
      <c r="D380" s="37"/>
      <c r="E380" s="38" t="s">
        <v>251</v>
      </c>
      <c r="F380" s="51" t="s">
        <v>220</v>
      </c>
      <c r="G380" s="39">
        <v>1983</v>
      </c>
      <c r="H380" s="40" t="s">
        <v>204</v>
      </c>
      <c r="I380" s="39">
        <f t="shared" si="99"/>
        <v>32</v>
      </c>
      <c r="J380" s="39"/>
      <c r="K380" s="41">
        <v>0.9922000000000001</v>
      </c>
      <c r="L380" s="37">
        <v>47</v>
      </c>
      <c r="M380" s="37" t="s">
        <v>161</v>
      </c>
      <c r="N380" s="37">
        <v>53</v>
      </c>
      <c r="O380" s="37">
        <f t="shared" si="100"/>
        <v>47.88333333333333</v>
      </c>
      <c r="P380" s="42">
        <f t="shared" si="101"/>
        <v>47.509843333333336</v>
      </c>
      <c r="Q380" s="37"/>
      <c r="R380" s="43">
        <f t="shared" si="102"/>
        <v>47</v>
      </c>
      <c r="S380" s="43" t="s">
        <v>161</v>
      </c>
      <c r="T380" s="44">
        <f t="shared" si="103"/>
        <v>30.590600000000165</v>
      </c>
      <c r="U380" s="39">
        <v>2</v>
      </c>
      <c r="AA380"/>
      <c r="AB380"/>
    </row>
    <row r="381" spans="3:28" ht="15.75" customHeight="1">
      <c r="C381" s="26">
        <v>1</v>
      </c>
      <c r="E381" s="18" t="s">
        <v>227</v>
      </c>
      <c r="F381" t="s">
        <v>228</v>
      </c>
      <c r="G381" s="1">
        <v>1965</v>
      </c>
      <c r="H381" s="27" t="s">
        <v>169</v>
      </c>
      <c r="I381" s="1">
        <f t="shared" si="99"/>
        <v>50</v>
      </c>
      <c r="J381" s="1" t="s">
        <v>226</v>
      </c>
      <c r="K381" s="28">
        <v>0.8747</v>
      </c>
      <c r="L381">
        <v>46</v>
      </c>
      <c r="M381" t="s">
        <v>161</v>
      </c>
      <c r="N381" s="45">
        <v>54</v>
      </c>
      <c r="O381">
        <f t="shared" si="100"/>
        <v>46.9</v>
      </c>
      <c r="P381" s="29">
        <f t="shared" si="101"/>
        <v>41.02343</v>
      </c>
      <c r="R381" s="15">
        <f t="shared" si="102"/>
        <v>41</v>
      </c>
      <c r="T381" s="16">
        <f t="shared" si="103"/>
        <v>1.4057999999998572</v>
      </c>
      <c r="U381" s="30">
        <v>4</v>
      </c>
      <c r="AA381"/>
      <c r="AB381"/>
    </row>
    <row r="382" spans="1:28" ht="15.75" customHeight="1">
      <c r="A382" s="26"/>
      <c r="B382" s="26"/>
      <c r="C382" s="26">
        <v>2</v>
      </c>
      <c r="E382" s="18" t="s">
        <v>224</v>
      </c>
      <c r="F382" t="s">
        <v>225</v>
      </c>
      <c r="G382" s="1">
        <v>1971</v>
      </c>
      <c r="H382" s="27" t="s">
        <v>169</v>
      </c>
      <c r="I382" s="1">
        <f t="shared" si="99"/>
        <v>44</v>
      </c>
      <c r="J382" s="1" t="s">
        <v>226</v>
      </c>
      <c r="K382" s="28">
        <v>0.9355</v>
      </c>
      <c r="L382">
        <v>43</v>
      </c>
      <c r="M382" t="s">
        <v>161</v>
      </c>
      <c r="N382" s="45">
        <v>54</v>
      </c>
      <c r="O382">
        <f t="shared" si="100"/>
        <v>43.9</v>
      </c>
      <c r="P382" s="29">
        <f t="shared" si="101"/>
        <v>41.06845</v>
      </c>
      <c r="R382" s="15">
        <f t="shared" si="102"/>
        <v>41</v>
      </c>
      <c r="S382" s="15" t="s">
        <v>161</v>
      </c>
      <c r="T382" s="16">
        <f t="shared" si="103"/>
        <v>4.106999999999914</v>
      </c>
      <c r="U382" s="30">
        <v>3</v>
      </c>
      <c r="W382" s="26"/>
      <c r="X382" s="26"/>
      <c r="AA382"/>
      <c r="AB382"/>
    </row>
    <row r="383" spans="3:21" s="26" customFormat="1" ht="15.75" customHeight="1">
      <c r="C383" s="45">
        <v>3</v>
      </c>
      <c r="E383" s="52" t="s">
        <v>268</v>
      </c>
      <c r="F383" t="s">
        <v>269</v>
      </c>
      <c r="G383" s="1">
        <v>1965</v>
      </c>
      <c r="H383" s="27" t="s">
        <v>270</v>
      </c>
      <c r="I383" s="1">
        <f t="shared" si="99"/>
        <v>50</v>
      </c>
      <c r="J383" s="1" t="s">
        <v>226</v>
      </c>
      <c r="K383" s="28">
        <v>0.8747</v>
      </c>
      <c r="L383">
        <v>52</v>
      </c>
      <c r="M383" t="s">
        <v>161</v>
      </c>
      <c r="N383">
        <v>16</v>
      </c>
      <c r="O383">
        <f t="shared" si="100"/>
        <v>52.266666666666666</v>
      </c>
      <c r="P383" s="29">
        <f t="shared" si="101"/>
        <v>45.71765333333333</v>
      </c>
      <c r="Q383"/>
      <c r="R383" s="15">
        <v>51</v>
      </c>
      <c r="S383" s="15" t="s">
        <v>161</v>
      </c>
      <c r="T383" s="16">
        <v>56</v>
      </c>
      <c r="U383" s="30">
        <v>2</v>
      </c>
    </row>
    <row r="384" spans="3:28" ht="15.75" customHeight="1">
      <c r="C384" s="26"/>
      <c r="D384" s="26"/>
      <c r="E384" s="18"/>
      <c r="H384" s="27"/>
      <c r="K384" s="28"/>
      <c r="P384" s="29"/>
      <c r="U384" s="30"/>
      <c r="V384" s="31"/>
      <c r="X384" s="26"/>
      <c r="AA384"/>
      <c r="AB384"/>
    </row>
    <row r="385" spans="3:28" ht="15.75" customHeight="1">
      <c r="C385" s="26">
        <v>1</v>
      </c>
      <c r="E385" s="18" t="s">
        <v>219</v>
      </c>
      <c r="F385" t="s">
        <v>220</v>
      </c>
      <c r="G385" s="1">
        <v>1961</v>
      </c>
      <c r="H385" s="27" t="s">
        <v>169</v>
      </c>
      <c r="I385" s="1">
        <f>2015-G385</f>
        <v>54</v>
      </c>
      <c r="J385" s="1" t="s">
        <v>170</v>
      </c>
      <c r="K385" s="28">
        <v>0.8465</v>
      </c>
      <c r="L385">
        <v>29</v>
      </c>
      <c r="M385" t="s">
        <v>161</v>
      </c>
      <c r="N385">
        <v>0</v>
      </c>
      <c r="O385">
        <f>L385+N385/60</f>
        <v>29</v>
      </c>
      <c r="P385" s="29">
        <f>O385*K385</f>
        <v>24.5485</v>
      </c>
      <c r="R385" s="15">
        <f>INT(P385)</f>
        <v>24</v>
      </c>
      <c r="S385" s="15" t="s">
        <v>161</v>
      </c>
      <c r="T385" s="16">
        <f>(P385-R385)*60</f>
        <v>32.91000000000004</v>
      </c>
      <c r="U385" s="30">
        <v>2</v>
      </c>
      <c r="AA385"/>
      <c r="AB385"/>
    </row>
    <row r="386" spans="3:28" ht="15.75" customHeight="1">
      <c r="C386" s="26"/>
      <c r="E386" s="18"/>
      <c r="H386" s="27"/>
      <c r="K386" s="28"/>
      <c r="P386" s="29"/>
      <c r="U386" s="30"/>
      <c r="AA386"/>
      <c r="AB386"/>
    </row>
    <row r="387" spans="5:28" ht="12.75" customHeight="1">
      <c r="E387" s="17">
        <v>19</v>
      </c>
      <c r="H387" s="18" t="s">
        <v>291</v>
      </c>
      <c r="AA387"/>
      <c r="AB387"/>
    </row>
    <row r="388" spans="27:28" ht="9" customHeight="1">
      <c r="AA388"/>
      <c r="AB388"/>
    </row>
    <row r="389" spans="3:28" ht="15.75" customHeight="1">
      <c r="C389" s="19"/>
      <c r="D389" s="19"/>
      <c r="E389" s="20" t="s">
        <v>154</v>
      </c>
      <c r="F389" s="21" t="s">
        <v>155</v>
      </c>
      <c r="G389" s="22" t="s">
        <v>156</v>
      </c>
      <c r="H389" s="19" t="s">
        <v>157</v>
      </c>
      <c r="I389" s="22" t="s">
        <v>158</v>
      </c>
      <c r="J389" s="22" t="s">
        <v>11</v>
      </c>
      <c r="K389" s="22" t="s">
        <v>159</v>
      </c>
      <c r="L389" s="19" t="s">
        <v>160</v>
      </c>
      <c r="M389" s="19" t="s">
        <v>161</v>
      </c>
      <c r="N389" s="19" t="s">
        <v>162</v>
      </c>
      <c r="O389" s="19" t="s">
        <v>13</v>
      </c>
      <c r="P389" s="23" t="s">
        <v>163</v>
      </c>
      <c r="Q389" s="19" t="s">
        <v>164</v>
      </c>
      <c r="R389" s="24" t="s">
        <v>165</v>
      </c>
      <c r="S389" s="24" t="s">
        <v>161</v>
      </c>
      <c r="T389" s="25" t="s">
        <v>166</v>
      </c>
      <c r="U389" s="22" t="s">
        <v>167</v>
      </c>
      <c r="AA389"/>
      <c r="AB389"/>
    </row>
    <row r="390" spans="3:28" ht="15.75" customHeight="1">
      <c r="C390" s="26">
        <v>1</v>
      </c>
      <c r="E390" s="18" t="s">
        <v>171</v>
      </c>
      <c r="F390" s="13" t="s">
        <v>172</v>
      </c>
      <c r="G390" s="1">
        <v>1971</v>
      </c>
      <c r="H390" s="27" t="s">
        <v>169</v>
      </c>
      <c r="I390" s="1">
        <f aca="true" t="shared" si="104" ref="I390:I406">2015-G390</f>
        <v>44</v>
      </c>
      <c r="J390" s="1" t="s">
        <v>173</v>
      </c>
      <c r="K390" s="28">
        <v>0.9169</v>
      </c>
      <c r="L390">
        <v>17</v>
      </c>
      <c r="M390" t="s">
        <v>161</v>
      </c>
      <c r="N390">
        <v>7</v>
      </c>
      <c r="O390">
        <f aca="true" t="shared" si="105" ref="O390:O406">L390+N390/60</f>
        <v>17.116666666666667</v>
      </c>
      <c r="P390" s="29">
        <f aca="true" t="shared" si="106" ref="P390:P406">O390*K390</f>
        <v>15.694271666666667</v>
      </c>
      <c r="R390" s="15">
        <f aca="true" t="shared" si="107" ref="R390:R403">INT(P390)</f>
        <v>15</v>
      </c>
      <c r="S390" s="15" t="s">
        <v>161</v>
      </c>
      <c r="T390" s="16">
        <f aca="true" t="shared" si="108" ref="T390:T403">(P390-R390)*60</f>
        <v>41.65630000000004</v>
      </c>
      <c r="U390" s="30">
        <v>16</v>
      </c>
      <c r="AA390"/>
      <c r="AB390"/>
    </row>
    <row r="391" spans="3:28" ht="15.75" customHeight="1">
      <c r="C391" s="26">
        <v>2</v>
      </c>
      <c r="E391" s="18" t="s">
        <v>182</v>
      </c>
      <c r="F391" s="13" t="s">
        <v>177</v>
      </c>
      <c r="G391" s="1">
        <v>1953</v>
      </c>
      <c r="H391" s="27" t="s">
        <v>183</v>
      </c>
      <c r="I391" s="1">
        <f t="shared" si="104"/>
        <v>62</v>
      </c>
      <c r="J391" s="1" t="s">
        <v>184</v>
      </c>
      <c r="K391" s="28">
        <v>0.7902</v>
      </c>
      <c r="L391">
        <v>20</v>
      </c>
      <c r="M391" t="s">
        <v>161</v>
      </c>
      <c r="N391">
        <v>16</v>
      </c>
      <c r="O391">
        <f t="shared" si="105"/>
        <v>20.266666666666666</v>
      </c>
      <c r="P391" s="29">
        <f t="shared" si="106"/>
        <v>16.01472</v>
      </c>
      <c r="R391" s="15">
        <f t="shared" si="107"/>
        <v>16</v>
      </c>
      <c r="S391" s="15" t="s">
        <v>161</v>
      </c>
      <c r="T391" s="16">
        <f t="shared" si="108"/>
        <v>0.8832000000000306</v>
      </c>
      <c r="U391" s="30">
        <v>15</v>
      </c>
      <c r="AA391"/>
      <c r="AB391"/>
    </row>
    <row r="392" spans="3:28" ht="15.75" customHeight="1">
      <c r="C392" s="26">
        <v>3</v>
      </c>
      <c r="D392" s="26"/>
      <c r="E392" s="18" t="s">
        <v>180</v>
      </c>
      <c r="F392" t="s">
        <v>32</v>
      </c>
      <c r="G392" s="1">
        <v>1965</v>
      </c>
      <c r="H392" s="27" t="s">
        <v>181</v>
      </c>
      <c r="I392" s="1">
        <f t="shared" si="104"/>
        <v>50</v>
      </c>
      <c r="J392" s="1" t="s">
        <v>170</v>
      </c>
      <c r="K392" s="28">
        <v>0.8747</v>
      </c>
      <c r="L392">
        <v>19</v>
      </c>
      <c r="M392" t="s">
        <v>161</v>
      </c>
      <c r="N392">
        <v>50</v>
      </c>
      <c r="O392">
        <f t="shared" si="105"/>
        <v>19.833333333333332</v>
      </c>
      <c r="P392" s="29">
        <f t="shared" si="106"/>
        <v>17.348216666666666</v>
      </c>
      <c r="R392" s="15">
        <f t="shared" si="107"/>
        <v>17</v>
      </c>
      <c r="S392" s="15" t="s">
        <v>161</v>
      </c>
      <c r="T392" s="16">
        <f t="shared" si="108"/>
        <v>20.892999999999944</v>
      </c>
      <c r="U392" s="30">
        <v>14</v>
      </c>
      <c r="V392" s="31"/>
      <c r="X392" s="26"/>
      <c r="AA392"/>
      <c r="AB392"/>
    </row>
    <row r="393" spans="3:28" ht="15.75" customHeight="1">
      <c r="C393" s="26">
        <v>4</v>
      </c>
      <c r="E393" s="18" t="s">
        <v>179</v>
      </c>
      <c r="F393" s="13" t="s">
        <v>26</v>
      </c>
      <c r="G393" s="1">
        <v>1972</v>
      </c>
      <c r="H393" s="27" t="s">
        <v>169</v>
      </c>
      <c r="I393" s="1">
        <f t="shared" si="104"/>
        <v>43</v>
      </c>
      <c r="J393" s="1" t="s">
        <v>173</v>
      </c>
      <c r="K393" s="28">
        <v>0.924</v>
      </c>
      <c r="L393">
        <v>18</v>
      </c>
      <c r="M393" t="s">
        <v>161</v>
      </c>
      <c r="N393">
        <v>54</v>
      </c>
      <c r="O393">
        <f t="shared" si="105"/>
        <v>18.9</v>
      </c>
      <c r="P393" s="29">
        <f t="shared" si="106"/>
        <v>17.4636</v>
      </c>
      <c r="R393" s="15">
        <f t="shared" si="107"/>
        <v>17</v>
      </c>
      <c r="S393" s="15" t="s">
        <v>161</v>
      </c>
      <c r="T393" s="16">
        <f t="shared" si="108"/>
        <v>27.815999999999974</v>
      </c>
      <c r="U393" s="30">
        <v>13</v>
      </c>
      <c r="AA393"/>
      <c r="AB393"/>
    </row>
    <row r="394" spans="3:28" ht="15.75" customHeight="1">
      <c r="C394" s="26">
        <v>5</v>
      </c>
      <c r="E394" s="18" t="s">
        <v>176</v>
      </c>
      <c r="F394" t="s">
        <v>177</v>
      </c>
      <c r="G394" s="1">
        <v>1957</v>
      </c>
      <c r="H394" s="27" t="s">
        <v>178</v>
      </c>
      <c r="I394" s="1">
        <f t="shared" si="104"/>
        <v>58</v>
      </c>
      <c r="J394" s="1" t="s">
        <v>170</v>
      </c>
      <c r="K394" s="28">
        <v>0.8184</v>
      </c>
      <c r="L394">
        <v>21</v>
      </c>
      <c r="M394" t="s">
        <v>161</v>
      </c>
      <c r="N394">
        <v>25</v>
      </c>
      <c r="O394">
        <f t="shared" si="105"/>
        <v>21.416666666666668</v>
      </c>
      <c r="P394" s="29">
        <f t="shared" si="106"/>
        <v>17.5274</v>
      </c>
      <c r="R394" s="15">
        <f t="shared" si="107"/>
        <v>17</v>
      </c>
      <c r="S394" s="15" t="s">
        <v>161</v>
      </c>
      <c r="T394" s="16">
        <f t="shared" si="108"/>
        <v>31.644000000000005</v>
      </c>
      <c r="U394" s="30">
        <v>12</v>
      </c>
      <c r="AA394"/>
      <c r="AB394"/>
    </row>
    <row r="395" spans="3:28" ht="15.75" customHeight="1">
      <c r="C395" s="26">
        <v>6</v>
      </c>
      <c r="E395" s="18" t="s">
        <v>272</v>
      </c>
      <c r="F395" t="s">
        <v>192</v>
      </c>
      <c r="G395" s="1">
        <v>1975</v>
      </c>
      <c r="H395" s="27" t="s">
        <v>175</v>
      </c>
      <c r="I395" s="1">
        <f t="shared" si="104"/>
        <v>40</v>
      </c>
      <c r="J395" s="1" t="s">
        <v>173</v>
      </c>
      <c r="K395" s="28">
        <v>0.9451</v>
      </c>
      <c r="L395">
        <v>19</v>
      </c>
      <c r="M395" t="s">
        <v>161</v>
      </c>
      <c r="N395">
        <v>18</v>
      </c>
      <c r="O395">
        <f t="shared" si="105"/>
        <v>19.3</v>
      </c>
      <c r="P395" s="29">
        <f t="shared" si="106"/>
        <v>18.24043</v>
      </c>
      <c r="R395" s="15">
        <f t="shared" si="107"/>
        <v>18</v>
      </c>
      <c r="S395" s="15" t="s">
        <v>161</v>
      </c>
      <c r="T395" s="16">
        <f t="shared" si="108"/>
        <v>14.425799999999995</v>
      </c>
      <c r="U395" s="30">
        <v>11</v>
      </c>
      <c r="AA395"/>
      <c r="AB395"/>
    </row>
    <row r="396" spans="3:28" ht="15.75" customHeight="1">
      <c r="C396" s="26">
        <v>7</v>
      </c>
      <c r="E396" s="18" t="s">
        <v>187</v>
      </c>
      <c r="F396" s="13" t="s">
        <v>99</v>
      </c>
      <c r="G396" s="1">
        <v>1950</v>
      </c>
      <c r="H396" s="27" t="s">
        <v>169</v>
      </c>
      <c r="I396" s="1">
        <f t="shared" si="104"/>
        <v>65</v>
      </c>
      <c r="J396" s="1" t="s">
        <v>184</v>
      </c>
      <c r="K396" s="28">
        <v>0.7691</v>
      </c>
      <c r="L396">
        <v>24</v>
      </c>
      <c r="M396" t="s">
        <v>161</v>
      </c>
      <c r="N396">
        <v>24</v>
      </c>
      <c r="O396">
        <f t="shared" si="105"/>
        <v>24.4</v>
      </c>
      <c r="P396" s="29">
        <f t="shared" si="106"/>
        <v>18.76604</v>
      </c>
      <c r="R396" s="15">
        <f t="shared" si="107"/>
        <v>18</v>
      </c>
      <c r="S396" s="15" t="s">
        <v>161</v>
      </c>
      <c r="T396" s="16">
        <f t="shared" si="108"/>
        <v>45.96240000000002</v>
      </c>
      <c r="U396" s="30">
        <v>10</v>
      </c>
      <c r="AA396"/>
      <c r="AB396"/>
    </row>
    <row r="397" spans="3:28" ht="15.75" customHeight="1">
      <c r="C397" s="26">
        <v>8</v>
      </c>
      <c r="E397" s="18" t="s">
        <v>196</v>
      </c>
      <c r="F397" s="13" t="s">
        <v>117</v>
      </c>
      <c r="G397" s="1">
        <v>1948</v>
      </c>
      <c r="H397" s="27" t="s">
        <v>175</v>
      </c>
      <c r="I397" s="1">
        <f t="shared" si="104"/>
        <v>67</v>
      </c>
      <c r="J397" s="1" t="s">
        <v>184</v>
      </c>
      <c r="K397" s="28">
        <v>0.755</v>
      </c>
      <c r="L397">
        <v>24</v>
      </c>
      <c r="M397" t="s">
        <v>161</v>
      </c>
      <c r="N397">
        <v>53</v>
      </c>
      <c r="O397">
        <f t="shared" si="105"/>
        <v>24.883333333333333</v>
      </c>
      <c r="P397" s="29">
        <f t="shared" si="106"/>
        <v>18.786916666666666</v>
      </c>
      <c r="R397" s="15">
        <f t="shared" si="107"/>
        <v>18</v>
      </c>
      <c r="S397" s="15" t="s">
        <v>161</v>
      </c>
      <c r="T397" s="16">
        <f t="shared" si="108"/>
        <v>47.21499999999999</v>
      </c>
      <c r="U397" s="30">
        <v>9</v>
      </c>
      <c r="AA397"/>
      <c r="AB397"/>
    </row>
    <row r="398" spans="3:28" ht="15.75" customHeight="1">
      <c r="C398" s="26">
        <v>9</v>
      </c>
      <c r="D398" s="26"/>
      <c r="E398" s="18" t="s">
        <v>198</v>
      </c>
      <c r="F398" t="s">
        <v>199</v>
      </c>
      <c r="G398" s="1">
        <v>1959</v>
      </c>
      <c r="H398" s="27" t="s">
        <v>200</v>
      </c>
      <c r="I398" s="1">
        <f t="shared" si="104"/>
        <v>56</v>
      </c>
      <c r="J398" s="32" t="s">
        <v>170</v>
      </c>
      <c r="K398" s="28">
        <v>0.8324</v>
      </c>
      <c r="L398">
        <v>24</v>
      </c>
      <c r="M398" t="s">
        <v>161</v>
      </c>
      <c r="N398">
        <v>0</v>
      </c>
      <c r="O398">
        <f t="shared" si="105"/>
        <v>24</v>
      </c>
      <c r="P398" s="29">
        <f t="shared" si="106"/>
        <v>19.977600000000002</v>
      </c>
      <c r="R398" s="15">
        <f t="shared" si="107"/>
        <v>19</v>
      </c>
      <c r="S398" s="15" t="s">
        <v>161</v>
      </c>
      <c r="T398" s="16">
        <f t="shared" si="108"/>
        <v>58.65600000000015</v>
      </c>
      <c r="U398" s="30">
        <v>8</v>
      </c>
      <c r="AA398"/>
      <c r="AB398"/>
    </row>
    <row r="399" spans="3:28" ht="15.75" customHeight="1">
      <c r="C399" s="26">
        <v>10</v>
      </c>
      <c r="D399" s="26"/>
      <c r="E399" s="18" t="s">
        <v>209</v>
      </c>
      <c r="F399" t="s">
        <v>210</v>
      </c>
      <c r="G399" s="1">
        <v>1975</v>
      </c>
      <c r="H399" s="27" t="s">
        <v>211</v>
      </c>
      <c r="I399" s="1">
        <f t="shared" si="104"/>
        <v>40</v>
      </c>
      <c r="J399" s="1" t="s">
        <v>173</v>
      </c>
      <c r="K399" s="28">
        <v>0.9451</v>
      </c>
      <c r="L399">
        <v>21</v>
      </c>
      <c r="M399" t="s">
        <v>161</v>
      </c>
      <c r="N399">
        <v>58</v>
      </c>
      <c r="O399">
        <f t="shared" si="105"/>
        <v>21.966666666666665</v>
      </c>
      <c r="P399" s="29">
        <f t="shared" si="106"/>
        <v>20.760696666666668</v>
      </c>
      <c r="R399" s="15">
        <f t="shared" si="107"/>
        <v>20</v>
      </c>
      <c r="S399" s="15" t="s">
        <v>161</v>
      </c>
      <c r="T399" s="16">
        <f t="shared" si="108"/>
        <v>45.641800000000075</v>
      </c>
      <c r="U399" s="30">
        <v>7</v>
      </c>
      <c r="AA399"/>
      <c r="AB399"/>
    </row>
    <row r="400" spans="3:28" ht="15.75" customHeight="1">
      <c r="C400" s="26">
        <v>11</v>
      </c>
      <c r="D400" s="26"/>
      <c r="E400" s="18" t="s">
        <v>205</v>
      </c>
      <c r="F400" t="s">
        <v>206</v>
      </c>
      <c r="G400" s="1">
        <v>1958</v>
      </c>
      <c r="H400" s="27" t="s">
        <v>207</v>
      </c>
      <c r="I400" s="1">
        <f t="shared" si="104"/>
        <v>57</v>
      </c>
      <c r="J400" s="32" t="s">
        <v>170</v>
      </c>
      <c r="K400" s="28">
        <v>0.8254</v>
      </c>
      <c r="L400">
        <v>25</v>
      </c>
      <c r="M400" t="s">
        <v>161</v>
      </c>
      <c r="N400">
        <v>11</v>
      </c>
      <c r="O400">
        <f t="shared" si="105"/>
        <v>25.183333333333334</v>
      </c>
      <c r="P400" s="29">
        <f t="shared" si="106"/>
        <v>20.786323333333335</v>
      </c>
      <c r="R400" s="15">
        <f t="shared" si="107"/>
        <v>20</v>
      </c>
      <c r="S400" s="15" t="s">
        <v>161</v>
      </c>
      <c r="T400" s="16">
        <f t="shared" si="108"/>
        <v>47.17940000000013</v>
      </c>
      <c r="U400" s="30">
        <v>6</v>
      </c>
      <c r="AA400"/>
      <c r="AB400"/>
    </row>
    <row r="401" spans="3:28" ht="15.75" customHeight="1">
      <c r="C401" s="26">
        <v>12</v>
      </c>
      <c r="D401" s="26"/>
      <c r="E401" s="36" t="s">
        <v>203</v>
      </c>
      <c r="F401" s="60" t="s">
        <v>117</v>
      </c>
      <c r="G401" s="30">
        <v>1966</v>
      </c>
      <c r="H401" s="34" t="s">
        <v>204</v>
      </c>
      <c r="I401" s="30">
        <f t="shared" si="104"/>
        <v>49</v>
      </c>
      <c r="J401" s="32" t="s">
        <v>173</v>
      </c>
      <c r="K401" s="54">
        <v>0.8817</v>
      </c>
      <c r="L401" s="26">
        <v>23</v>
      </c>
      <c r="M401" s="26" t="s">
        <v>161</v>
      </c>
      <c r="N401" s="26">
        <v>51</v>
      </c>
      <c r="O401" s="26">
        <f t="shared" si="105"/>
        <v>23.85</v>
      </c>
      <c r="P401" s="55">
        <f t="shared" si="106"/>
        <v>21.028545</v>
      </c>
      <c r="Q401" s="26"/>
      <c r="R401" s="56">
        <f t="shared" si="107"/>
        <v>21</v>
      </c>
      <c r="S401" s="56" t="s">
        <v>161</v>
      </c>
      <c r="T401" s="57">
        <f t="shared" si="108"/>
        <v>1.7127000000000692</v>
      </c>
      <c r="U401" s="30">
        <v>5</v>
      </c>
      <c r="AA401"/>
      <c r="AB401"/>
    </row>
    <row r="402" spans="3:28" ht="15.75" customHeight="1">
      <c r="C402" s="26">
        <v>13</v>
      </c>
      <c r="D402" s="26"/>
      <c r="E402" s="36" t="s">
        <v>214</v>
      </c>
      <c r="F402" s="60" t="s">
        <v>15</v>
      </c>
      <c r="G402" s="30">
        <v>1952</v>
      </c>
      <c r="H402" s="34" t="s">
        <v>175</v>
      </c>
      <c r="I402" s="30">
        <f t="shared" si="104"/>
        <v>63</v>
      </c>
      <c r="J402" s="30" t="s">
        <v>184</v>
      </c>
      <c r="K402" s="54">
        <v>0.7832</v>
      </c>
      <c r="L402" s="26">
        <v>27</v>
      </c>
      <c r="M402" s="26" t="s">
        <v>161</v>
      </c>
      <c r="N402" s="45">
        <v>22</v>
      </c>
      <c r="O402" s="26">
        <f t="shared" si="105"/>
        <v>27.366666666666667</v>
      </c>
      <c r="P402" s="55">
        <f t="shared" si="106"/>
        <v>21.433573333333335</v>
      </c>
      <c r="Q402" s="26"/>
      <c r="R402" s="56">
        <f t="shared" si="107"/>
        <v>21</v>
      </c>
      <c r="S402" s="56" t="s">
        <v>161</v>
      </c>
      <c r="T402" s="57">
        <f t="shared" si="108"/>
        <v>26.01440000000011</v>
      </c>
      <c r="U402" s="30">
        <v>4</v>
      </c>
      <c r="AA402"/>
      <c r="AB402"/>
    </row>
    <row r="403" spans="3:28" ht="15.75" customHeight="1">
      <c r="C403" s="26">
        <v>14</v>
      </c>
      <c r="E403" s="18" t="s">
        <v>219</v>
      </c>
      <c r="F403" t="s">
        <v>220</v>
      </c>
      <c r="G403" s="1">
        <v>1961</v>
      </c>
      <c r="H403" s="27" t="s">
        <v>169</v>
      </c>
      <c r="I403" s="1">
        <f t="shared" si="104"/>
        <v>54</v>
      </c>
      <c r="J403" s="1" t="s">
        <v>170</v>
      </c>
      <c r="K403" s="28">
        <v>0.8465</v>
      </c>
      <c r="L403">
        <v>31</v>
      </c>
      <c r="M403" t="s">
        <v>161</v>
      </c>
      <c r="N403">
        <v>8</v>
      </c>
      <c r="O403">
        <f t="shared" si="105"/>
        <v>31.133333333333333</v>
      </c>
      <c r="P403" s="29">
        <f t="shared" si="106"/>
        <v>26.354366666666667</v>
      </c>
      <c r="R403" s="15">
        <f t="shared" si="107"/>
        <v>26</v>
      </c>
      <c r="S403" s="15" t="s">
        <v>161</v>
      </c>
      <c r="T403" s="16">
        <f t="shared" si="108"/>
        <v>21.262000000000043</v>
      </c>
      <c r="U403" s="30">
        <v>3</v>
      </c>
      <c r="AA403"/>
      <c r="AB403"/>
    </row>
    <row r="404" spans="3:28" ht="15.75" customHeight="1">
      <c r="C404" s="37"/>
      <c r="D404" s="37"/>
      <c r="E404" s="38" t="s">
        <v>191</v>
      </c>
      <c r="F404" s="51" t="s">
        <v>192</v>
      </c>
      <c r="G404" s="39">
        <v>1962</v>
      </c>
      <c r="H404" s="40" t="s">
        <v>175</v>
      </c>
      <c r="I404" s="39">
        <f t="shared" si="104"/>
        <v>53</v>
      </c>
      <c r="J404" s="39" t="s">
        <v>170</v>
      </c>
      <c r="K404" s="41">
        <v>0.8536</v>
      </c>
      <c r="L404" s="37"/>
      <c r="M404" s="37" t="s">
        <v>245</v>
      </c>
      <c r="N404" s="37"/>
      <c r="O404" s="37">
        <f t="shared" si="105"/>
        <v>0</v>
      </c>
      <c r="P404" s="42">
        <f t="shared" si="106"/>
        <v>0</v>
      </c>
      <c r="Q404" s="37"/>
      <c r="R404" s="43"/>
      <c r="S404" s="43" t="s">
        <v>245</v>
      </c>
      <c r="T404" s="44"/>
      <c r="U404" s="39">
        <v>0</v>
      </c>
      <c r="AA404"/>
      <c r="AB404"/>
    </row>
    <row r="405" spans="1:28" ht="15.75" customHeight="1">
      <c r="A405" s="26"/>
      <c r="B405" s="26"/>
      <c r="C405" s="26">
        <v>1</v>
      </c>
      <c r="E405" s="18" t="s">
        <v>224</v>
      </c>
      <c r="F405" t="s">
        <v>225</v>
      </c>
      <c r="G405" s="1">
        <v>1971</v>
      </c>
      <c r="H405" s="27" t="s">
        <v>169</v>
      </c>
      <c r="I405" s="1">
        <f t="shared" si="104"/>
        <v>44</v>
      </c>
      <c r="J405" s="1" t="s">
        <v>226</v>
      </c>
      <c r="K405" s="28">
        <v>0.9355</v>
      </c>
      <c r="L405">
        <v>21</v>
      </c>
      <c r="M405" t="s">
        <v>161</v>
      </c>
      <c r="N405" s="45">
        <v>55</v>
      </c>
      <c r="O405">
        <f t="shared" si="105"/>
        <v>21.916666666666668</v>
      </c>
      <c r="P405" s="29">
        <f t="shared" si="106"/>
        <v>20.503041666666668</v>
      </c>
      <c r="R405" s="15">
        <f aca="true" t="shared" si="109" ref="R405:R406">INT(P405)</f>
        <v>20</v>
      </c>
      <c r="S405" s="15" t="s">
        <v>161</v>
      </c>
      <c r="T405" s="16">
        <f aca="true" t="shared" si="110" ref="T405:T406">(P405-R405)*60</f>
        <v>30.18250000000009</v>
      </c>
      <c r="U405" s="30">
        <v>3</v>
      </c>
      <c r="W405" s="26"/>
      <c r="X405" s="26"/>
      <c r="AA405"/>
      <c r="AB405"/>
    </row>
    <row r="406" spans="3:28" ht="15.75" customHeight="1">
      <c r="C406" s="26">
        <v>2</v>
      </c>
      <c r="E406" s="18" t="s">
        <v>227</v>
      </c>
      <c r="F406" t="s">
        <v>228</v>
      </c>
      <c r="G406" s="1">
        <v>1965</v>
      </c>
      <c r="H406" s="27" t="s">
        <v>169</v>
      </c>
      <c r="I406" s="1">
        <f t="shared" si="104"/>
        <v>50</v>
      </c>
      <c r="J406" s="1" t="s">
        <v>226</v>
      </c>
      <c r="K406" s="28">
        <v>0.8747</v>
      </c>
      <c r="L406">
        <v>23</v>
      </c>
      <c r="M406" t="s">
        <v>161</v>
      </c>
      <c r="N406" s="45">
        <v>33</v>
      </c>
      <c r="O406">
        <f t="shared" si="105"/>
        <v>23.55</v>
      </c>
      <c r="P406" s="29">
        <f t="shared" si="106"/>
        <v>20.599185000000002</v>
      </c>
      <c r="R406" s="15">
        <f t="shared" si="109"/>
        <v>20</v>
      </c>
      <c r="T406" s="16">
        <f t="shared" si="110"/>
        <v>35.951100000000125</v>
      </c>
      <c r="U406" s="30">
        <v>2</v>
      </c>
      <c r="AA406"/>
      <c r="AB406"/>
    </row>
    <row r="408" spans="5:28" ht="12.75" customHeight="1">
      <c r="E408" s="17">
        <v>20</v>
      </c>
      <c r="H408" s="18" t="s">
        <v>292</v>
      </c>
      <c r="AA408"/>
      <c r="AB408"/>
    </row>
    <row r="409" spans="27:28" ht="9" customHeight="1">
      <c r="AA409"/>
      <c r="AB409"/>
    </row>
    <row r="410" spans="3:28" ht="15.75" customHeight="1">
      <c r="C410" s="19"/>
      <c r="D410" s="19"/>
      <c r="E410" s="20" t="s">
        <v>154</v>
      </c>
      <c r="F410" s="21" t="s">
        <v>155</v>
      </c>
      <c r="G410" s="22" t="s">
        <v>156</v>
      </c>
      <c r="H410" s="19" t="s">
        <v>157</v>
      </c>
      <c r="I410" s="22" t="s">
        <v>158</v>
      </c>
      <c r="J410" s="22" t="s">
        <v>11</v>
      </c>
      <c r="K410" s="22" t="s">
        <v>159</v>
      </c>
      <c r="L410" s="19" t="s">
        <v>160</v>
      </c>
      <c r="M410" s="19" t="s">
        <v>161</v>
      </c>
      <c r="N410" s="19" t="s">
        <v>162</v>
      </c>
      <c r="O410" s="19" t="s">
        <v>13</v>
      </c>
      <c r="P410" s="23" t="s">
        <v>163</v>
      </c>
      <c r="Q410" s="19" t="s">
        <v>164</v>
      </c>
      <c r="R410" s="24" t="s">
        <v>165</v>
      </c>
      <c r="S410" s="24" t="s">
        <v>161</v>
      </c>
      <c r="T410" s="25" t="s">
        <v>166</v>
      </c>
      <c r="U410" s="22" t="s">
        <v>167</v>
      </c>
      <c r="AA410"/>
      <c r="AB410"/>
    </row>
    <row r="411" spans="3:28" ht="15.75" customHeight="1">
      <c r="C411" s="26">
        <v>1</v>
      </c>
      <c r="E411" s="18" t="s">
        <v>171</v>
      </c>
      <c r="F411" s="13" t="s">
        <v>172</v>
      </c>
      <c r="G411" s="1">
        <v>1971</v>
      </c>
      <c r="H411" s="27" t="s">
        <v>169</v>
      </c>
      <c r="I411" s="1">
        <f aca="true" t="shared" si="111" ref="I411:I418">2015-G411</f>
        <v>44</v>
      </c>
      <c r="J411" s="1" t="s">
        <v>173</v>
      </c>
      <c r="K411" s="28">
        <v>0.9169</v>
      </c>
      <c r="L411">
        <v>37</v>
      </c>
      <c r="M411" t="s">
        <v>161</v>
      </c>
      <c r="N411">
        <v>40</v>
      </c>
      <c r="O411">
        <f aca="true" t="shared" si="112" ref="O411:O418">L411+N411/60</f>
        <v>37.666666666666664</v>
      </c>
      <c r="P411" s="29">
        <f aca="true" t="shared" si="113" ref="P411:P418">O411*K411</f>
        <v>34.536566666666666</v>
      </c>
      <c r="R411" s="15">
        <f aca="true" t="shared" si="114" ref="R411:R418">INT(P411)</f>
        <v>34</v>
      </c>
      <c r="S411" s="15" t="s">
        <v>161</v>
      </c>
      <c r="T411" s="16">
        <f aca="true" t="shared" si="115" ref="T411:T418">(P411-R411)*60</f>
        <v>32.19399999999993</v>
      </c>
      <c r="U411" s="30">
        <v>8</v>
      </c>
      <c r="AA411"/>
      <c r="AB411"/>
    </row>
    <row r="412" spans="3:28" ht="15.75" customHeight="1">
      <c r="C412" s="26">
        <v>2</v>
      </c>
      <c r="E412" s="18" t="s">
        <v>182</v>
      </c>
      <c r="F412" s="13" t="s">
        <v>177</v>
      </c>
      <c r="G412" s="1">
        <v>1953</v>
      </c>
      <c r="H412" s="27" t="s">
        <v>183</v>
      </c>
      <c r="I412" s="1">
        <f t="shared" si="111"/>
        <v>62</v>
      </c>
      <c r="J412" s="1" t="s">
        <v>184</v>
      </c>
      <c r="K412" s="28">
        <v>0.7902</v>
      </c>
      <c r="L412">
        <v>44</v>
      </c>
      <c r="M412" t="s">
        <v>161</v>
      </c>
      <c r="N412">
        <v>2</v>
      </c>
      <c r="O412">
        <f t="shared" si="112"/>
        <v>44.03333333333333</v>
      </c>
      <c r="P412" s="29">
        <f t="shared" si="113"/>
        <v>34.795139999999996</v>
      </c>
      <c r="R412" s="15">
        <f t="shared" si="114"/>
        <v>34</v>
      </c>
      <c r="S412" s="15" t="s">
        <v>161</v>
      </c>
      <c r="T412" s="16">
        <f t="shared" si="115"/>
        <v>47.708399999999784</v>
      </c>
      <c r="U412" s="30">
        <v>7</v>
      </c>
      <c r="AA412"/>
      <c r="AB412"/>
    </row>
    <row r="413" spans="3:28" ht="15.75" customHeight="1">
      <c r="C413" s="26">
        <v>3</v>
      </c>
      <c r="E413" s="18" t="s">
        <v>176</v>
      </c>
      <c r="F413" t="s">
        <v>177</v>
      </c>
      <c r="G413" s="1">
        <v>1957</v>
      </c>
      <c r="H413" s="27" t="s">
        <v>178</v>
      </c>
      <c r="I413" s="1">
        <f t="shared" si="111"/>
        <v>58</v>
      </c>
      <c r="J413" s="1" t="s">
        <v>170</v>
      </c>
      <c r="K413" s="28">
        <v>0.8184</v>
      </c>
      <c r="L413">
        <v>45</v>
      </c>
      <c r="M413" t="s">
        <v>161</v>
      </c>
      <c r="N413">
        <v>50</v>
      </c>
      <c r="O413">
        <f t="shared" si="112"/>
        <v>45.833333333333336</v>
      </c>
      <c r="P413" s="29">
        <f t="shared" si="113"/>
        <v>37.510000000000005</v>
      </c>
      <c r="R413" s="15">
        <f t="shared" si="114"/>
        <v>37</v>
      </c>
      <c r="S413" s="15" t="s">
        <v>161</v>
      </c>
      <c r="T413" s="16">
        <f t="shared" si="115"/>
        <v>30.600000000000307</v>
      </c>
      <c r="U413" s="30">
        <v>6</v>
      </c>
      <c r="AA413"/>
      <c r="AB413"/>
    </row>
    <row r="414" spans="3:28" ht="15.75" customHeight="1">
      <c r="C414" s="26">
        <v>4</v>
      </c>
      <c r="D414" s="26"/>
      <c r="E414" s="18" t="s">
        <v>180</v>
      </c>
      <c r="F414" t="s">
        <v>32</v>
      </c>
      <c r="G414" s="1">
        <v>1965</v>
      </c>
      <c r="H414" s="27" t="s">
        <v>181</v>
      </c>
      <c r="I414" s="1">
        <f t="shared" si="111"/>
        <v>50</v>
      </c>
      <c r="J414" s="1" t="s">
        <v>170</v>
      </c>
      <c r="K414" s="28">
        <v>0.8747</v>
      </c>
      <c r="L414">
        <v>43</v>
      </c>
      <c r="M414" t="s">
        <v>161</v>
      </c>
      <c r="N414">
        <v>2</v>
      </c>
      <c r="O414">
        <f t="shared" si="112"/>
        <v>43.03333333333333</v>
      </c>
      <c r="P414" s="29">
        <f t="shared" si="113"/>
        <v>37.64125666666666</v>
      </c>
      <c r="R414" s="15">
        <f t="shared" si="114"/>
        <v>37</v>
      </c>
      <c r="S414" s="15" t="s">
        <v>161</v>
      </c>
      <c r="T414" s="16">
        <f t="shared" si="115"/>
        <v>38.47539999999981</v>
      </c>
      <c r="U414" s="30">
        <v>5</v>
      </c>
      <c r="V414" s="31"/>
      <c r="X414" s="26"/>
      <c r="AA414"/>
      <c r="AB414"/>
    </row>
    <row r="415" spans="3:28" ht="15.75" customHeight="1">
      <c r="C415" s="26">
        <v>5</v>
      </c>
      <c r="D415" s="26"/>
      <c r="E415" s="18" t="s">
        <v>198</v>
      </c>
      <c r="F415" t="s">
        <v>199</v>
      </c>
      <c r="G415" s="1">
        <v>1959</v>
      </c>
      <c r="H415" s="27" t="s">
        <v>200</v>
      </c>
      <c r="I415" s="1">
        <f t="shared" si="111"/>
        <v>56</v>
      </c>
      <c r="J415" s="32" t="s">
        <v>170</v>
      </c>
      <c r="K415" s="28">
        <v>0.8324</v>
      </c>
      <c r="L415">
        <v>54</v>
      </c>
      <c r="M415" t="s">
        <v>161</v>
      </c>
      <c r="N415">
        <v>31</v>
      </c>
      <c r="O415">
        <f t="shared" si="112"/>
        <v>54.516666666666666</v>
      </c>
      <c r="P415" s="29">
        <f t="shared" si="113"/>
        <v>45.379673333333336</v>
      </c>
      <c r="R415" s="15">
        <f t="shared" si="114"/>
        <v>45</v>
      </c>
      <c r="S415" s="15" t="s">
        <v>161</v>
      </c>
      <c r="T415" s="16">
        <f t="shared" si="115"/>
        <v>22.780400000000185</v>
      </c>
      <c r="U415" s="30">
        <v>4</v>
      </c>
      <c r="AA415"/>
      <c r="AB415"/>
    </row>
    <row r="416" spans="3:28" ht="15.75" customHeight="1">
      <c r="C416" s="26">
        <v>6</v>
      </c>
      <c r="D416" s="26"/>
      <c r="E416" s="18" t="s">
        <v>203</v>
      </c>
      <c r="F416" s="13" t="s">
        <v>117</v>
      </c>
      <c r="G416" s="1">
        <v>1966</v>
      </c>
      <c r="H416" s="27" t="s">
        <v>204</v>
      </c>
      <c r="I416" s="1">
        <f t="shared" si="111"/>
        <v>49</v>
      </c>
      <c r="J416" s="50" t="s">
        <v>173</v>
      </c>
      <c r="K416" s="28">
        <v>0.8817</v>
      </c>
      <c r="L416">
        <v>52</v>
      </c>
      <c r="M416" t="s">
        <v>161</v>
      </c>
      <c r="N416">
        <v>3</v>
      </c>
      <c r="O416">
        <f t="shared" si="112"/>
        <v>52.05</v>
      </c>
      <c r="P416" s="29">
        <f t="shared" si="113"/>
        <v>45.892485</v>
      </c>
      <c r="R416" s="15">
        <f t="shared" si="114"/>
        <v>45</v>
      </c>
      <c r="S416" s="15" t="s">
        <v>161</v>
      </c>
      <c r="T416" s="16">
        <f t="shared" si="115"/>
        <v>53.54910000000004</v>
      </c>
      <c r="U416" s="30">
        <v>3</v>
      </c>
      <c r="AA416"/>
      <c r="AB416"/>
    </row>
    <row r="417" spans="3:28" ht="15.75" customHeight="1">
      <c r="C417" s="37">
        <v>7</v>
      </c>
      <c r="D417" s="37"/>
      <c r="E417" s="38" t="s">
        <v>209</v>
      </c>
      <c r="F417" s="37" t="s">
        <v>210</v>
      </c>
      <c r="G417" s="39">
        <v>1975</v>
      </c>
      <c r="H417" s="40" t="s">
        <v>211</v>
      </c>
      <c r="I417" s="39">
        <f t="shared" si="111"/>
        <v>40</v>
      </c>
      <c r="J417" s="39" t="s">
        <v>173</v>
      </c>
      <c r="K417" s="41">
        <v>0.9451</v>
      </c>
      <c r="L417" s="37">
        <v>52</v>
      </c>
      <c r="M417" s="37" t="s">
        <v>161</v>
      </c>
      <c r="N417" s="37">
        <v>37</v>
      </c>
      <c r="O417" s="37">
        <f t="shared" si="112"/>
        <v>52.61666666666667</v>
      </c>
      <c r="P417" s="42">
        <f t="shared" si="113"/>
        <v>49.72801166666667</v>
      </c>
      <c r="Q417" s="37"/>
      <c r="R417" s="43">
        <f t="shared" si="114"/>
        <v>49</v>
      </c>
      <c r="S417" s="43" t="s">
        <v>161</v>
      </c>
      <c r="T417" s="44">
        <f t="shared" si="115"/>
        <v>43.68070000000003</v>
      </c>
      <c r="U417" s="39">
        <v>2</v>
      </c>
      <c r="AA417"/>
      <c r="AB417"/>
    </row>
    <row r="418" spans="1:28" ht="15.75" customHeight="1">
      <c r="A418" s="26"/>
      <c r="B418" s="26"/>
      <c r="C418" s="26">
        <v>1</v>
      </c>
      <c r="E418" s="18" t="s">
        <v>224</v>
      </c>
      <c r="F418" t="s">
        <v>225</v>
      </c>
      <c r="G418" s="1">
        <v>1971</v>
      </c>
      <c r="H418" s="27" t="s">
        <v>169</v>
      </c>
      <c r="I418" s="1">
        <f t="shared" si="111"/>
        <v>44</v>
      </c>
      <c r="J418" s="1" t="s">
        <v>226</v>
      </c>
      <c r="K418" s="28">
        <v>0.9355</v>
      </c>
      <c r="L418">
        <v>47</v>
      </c>
      <c r="M418" t="s">
        <v>161</v>
      </c>
      <c r="N418" s="45">
        <v>32</v>
      </c>
      <c r="O418">
        <f t="shared" si="112"/>
        <v>47.53333333333333</v>
      </c>
      <c r="P418" s="29">
        <f t="shared" si="113"/>
        <v>44.46743333333333</v>
      </c>
      <c r="R418" s="15">
        <f t="shared" si="114"/>
        <v>44</v>
      </c>
      <c r="S418" s="15" t="s">
        <v>161</v>
      </c>
      <c r="T418" s="16">
        <f t="shared" si="115"/>
        <v>28.045999999999935</v>
      </c>
      <c r="U418" s="30">
        <v>2</v>
      </c>
      <c r="W418" s="26"/>
      <c r="X418" s="26"/>
      <c r="AA418"/>
      <c r="AB418"/>
    </row>
    <row r="419" spans="5:21" s="26" customFormat="1" ht="15.75" customHeight="1">
      <c r="E419" s="36"/>
      <c r="F419" s="60"/>
      <c r="G419" s="30"/>
      <c r="H419" s="34"/>
      <c r="I419" s="30"/>
      <c r="J419" s="30"/>
      <c r="K419" s="54"/>
      <c r="P419" s="55"/>
      <c r="R419" s="56"/>
      <c r="S419" s="56"/>
      <c r="T419" s="57"/>
      <c r="U419" s="30"/>
    </row>
    <row r="420" spans="5:28" ht="12.75" customHeight="1">
      <c r="E420" s="17" t="s">
        <v>274</v>
      </c>
      <c r="H420" s="18" t="s">
        <v>293</v>
      </c>
      <c r="AA420"/>
      <c r="AB420"/>
    </row>
    <row r="421" spans="27:28" ht="9" customHeight="1">
      <c r="AA421"/>
      <c r="AB421"/>
    </row>
    <row r="422" spans="3:28" ht="15.75" customHeight="1">
      <c r="C422" s="19"/>
      <c r="D422" s="19"/>
      <c r="E422" s="20" t="s">
        <v>154</v>
      </c>
      <c r="F422" s="21" t="s">
        <v>155</v>
      </c>
      <c r="G422" s="22" t="s">
        <v>156</v>
      </c>
      <c r="H422" s="19" t="s">
        <v>157</v>
      </c>
      <c r="I422" s="22" t="s">
        <v>158</v>
      </c>
      <c r="J422" s="22" t="s">
        <v>11</v>
      </c>
      <c r="K422" s="22" t="s">
        <v>159</v>
      </c>
      <c r="L422" s="19" t="s">
        <v>160</v>
      </c>
      <c r="M422" s="19" t="s">
        <v>161</v>
      </c>
      <c r="N422" s="19" t="s">
        <v>162</v>
      </c>
      <c r="O422" s="19" t="s">
        <v>13</v>
      </c>
      <c r="P422" s="23" t="s">
        <v>163</v>
      </c>
      <c r="Q422" s="19" t="s">
        <v>164</v>
      </c>
      <c r="R422" s="24" t="s">
        <v>165</v>
      </c>
      <c r="S422" s="24" t="s">
        <v>161</v>
      </c>
      <c r="T422" s="25" t="s">
        <v>166</v>
      </c>
      <c r="U422" s="22" t="s">
        <v>167</v>
      </c>
      <c r="AA422"/>
      <c r="AB422"/>
    </row>
    <row r="423" spans="3:28" ht="15.75" customHeight="1">
      <c r="C423" s="45">
        <v>1</v>
      </c>
      <c r="E423" s="18" t="s">
        <v>247</v>
      </c>
      <c r="F423" t="s">
        <v>248</v>
      </c>
      <c r="G423" s="1">
        <v>1980</v>
      </c>
      <c r="H423" s="27"/>
      <c r="I423" s="1">
        <f>2015-G423</f>
        <v>35</v>
      </c>
      <c r="J423" s="1" t="s">
        <v>230</v>
      </c>
      <c r="K423" s="28">
        <v>0.9859</v>
      </c>
      <c r="L423">
        <v>758</v>
      </c>
      <c r="M423" t="s">
        <v>161</v>
      </c>
      <c r="N423" s="45">
        <v>51</v>
      </c>
      <c r="O423">
        <f>L423+N423/60</f>
        <v>758.85</v>
      </c>
      <c r="P423" s="29">
        <f>O423*K423</f>
        <v>748.150215</v>
      </c>
      <c r="R423" s="15">
        <f>INT(P423)</f>
        <v>748</v>
      </c>
      <c r="S423" s="15" t="s">
        <v>161</v>
      </c>
      <c r="T423" s="16">
        <f>(P423-R423)*60</f>
        <v>9.012900000000172</v>
      </c>
      <c r="U423" s="30">
        <v>10</v>
      </c>
      <c r="V423" s="66">
        <v>0.5269791666666667</v>
      </c>
      <c r="AA423"/>
      <c r="AB423"/>
    </row>
    <row r="424" spans="5:22" s="26" customFormat="1" ht="15.75" customHeight="1">
      <c r="E424" s="36"/>
      <c r="F424" s="60"/>
      <c r="G424" s="30"/>
      <c r="H424" s="34"/>
      <c r="I424" s="30"/>
      <c r="J424" s="30"/>
      <c r="K424" s="54"/>
      <c r="N424" s="45"/>
      <c r="P424" s="55"/>
      <c r="R424" s="56"/>
      <c r="S424" s="56"/>
      <c r="T424" s="57"/>
      <c r="U424" s="30"/>
      <c r="V424" s="63"/>
    </row>
    <row r="425" spans="5:28" ht="12.75" customHeight="1">
      <c r="E425" s="17" t="s">
        <v>274</v>
      </c>
      <c r="H425" s="18" t="s">
        <v>294</v>
      </c>
      <c r="AA425"/>
      <c r="AB425"/>
    </row>
    <row r="426" spans="27:28" ht="9" customHeight="1">
      <c r="AA426"/>
      <c r="AB426"/>
    </row>
    <row r="427" spans="3:28" ht="15.75" customHeight="1">
      <c r="C427" s="19"/>
      <c r="D427" s="19"/>
      <c r="E427" s="20" t="s">
        <v>154</v>
      </c>
      <c r="F427" s="21" t="s">
        <v>155</v>
      </c>
      <c r="G427" s="22" t="s">
        <v>156</v>
      </c>
      <c r="H427" s="19" t="s">
        <v>157</v>
      </c>
      <c r="I427" s="22" t="s">
        <v>158</v>
      </c>
      <c r="J427" s="22" t="s">
        <v>11</v>
      </c>
      <c r="K427" s="22" t="s">
        <v>159</v>
      </c>
      <c r="L427" s="19" t="s">
        <v>160</v>
      </c>
      <c r="M427" s="19" t="s">
        <v>161</v>
      </c>
      <c r="N427" s="19" t="s">
        <v>162</v>
      </c>
      <c r="O427" s="19" t="s">
        <v>13</v>
      </c>
      <c r="P427" s="23" t="s">
        <v>163</v>
      </c>
      <c r="Q427" s="19" t="s">
        <v>164</v>
      </c>
      <c r="R427" s="24" t="s">
        <v>165</v>
      </c>
      <c r="S427" s="24" t="s">
        <v>161</v>
      </c>
      <c r="T427" s="25" t="s">
        <v>166</v>
      </c>
      <c r="U427" s="22" t="s">
        <v>167</v>
      </c>
      <c r="AA427"/>
      <c r="AB427"/>
    </row>
    <row r="428" spans="3:28" ht="15.75" customHeight="1">
      <c r="C428" s="26">
        <v>1</v>
      </c>
      <c r="E428" s="18" t="s">
        <v>176</v>
      </c>
      <c r="F428" t="s">
        <v>177</v>
      </c>
      <c r="G428" s="1">
        <v>1957</v>
      </c>
      <c r="H428" s="27" t="s">
        <v>178</v>
      </c>
      <c r="I428" s="1">
        <f>2015-G428</f>
        <v>58</v>
      </c>
      <c r="J428" s="1" t="s">
        <v>170</v>
      </c>
      <c r="K428" s="28">
        <v>0.8316</v>
      </c>
      <c r="L428">
        <v>233</v>
      </c>
      <c r="M428" t="s">
        <v>161</v>
      </c>
      <c r="N428">
        <v>40</v>
      </c>
      <c r="O428">
        <f>L428+N428/60</f>
        <v>233.66666666666666</v>
      </c>
      <c r="P428" s="29">
        <f>O428*K428</f>
        <v>194.31719999999999</v>
      </c>
      <c r="R428" s="15">
        <f>INT(P428)</f>
        <v>194</v>
      </c>
      <c r="S428" s="15" t="s">
        <v>161</v>
      </c>
      <c r="T428" s="16">
        <f>(P428-R428)*60</f>
        <v>19.03199999999913</v>
      </c>
      <c r="U428" s="30">
        <v>10</v>
      </c>
      <c r="V428" s="66">
        <v>0.1622685185185185</v>
      </c>
      <c r="AA428"/>
      <c r="AB428"/>
    </row>
    <row r="429" spans="5:22" s="26" customFormat="1" ht="15.75" customHeight="1">
      <c r="E429" s="36"/>
      <c r="F429" s="60"/>
      <c r="G429" s="30"/>
      <c r="H429" s="34"/>
      <c r="I429" s="30"/>
      <c r="J429" s="32"/>
      <c r="K429" s="54"/>
      <c r="L429" s="45"/>
      <c r="N429" s="45"/>
      <c r="P429" s="55"/>
      <c r="R429" s="56"/>
      <c r="S429" s="56"/>
      <c r="T429" s="57"/>
      <c r="U429" s="30"/>
      <c r="V429" s="63"/>
    </row>
    <row r="430" spans="5:28" ht="12.75" customHeight="1">
      <c r="E430" s="17">
        <v>21</v>
      </c>
      <c r="H430" s="18" t="s">
        <v>295</v>
      </c>
      <c r="AA430"/>
      <c r="AB430"/>
    </row>
    <row r="431" spans="27:28" ht="9" customHeight="1">
      <c r="AA431"/>
      <c r="AB431"/>
    </row>
    <row r="432" spans="3:28" ht="15.75" customHeight="1">
      <c r="C432" s="19"/>
      <c r="D432" s="19"/>
      <c r="E432" s="20" t="s">
        <v>154</v>
      </c>
      <c r="F432" s="21" t="s">
        <v>155</v>
      </c>
      <c r="G432" s="22" t="s">
        <v>156</v>
      </c>
      <c r="H432" s="19" t="s">
        <v>157</v>
      </c>
      <c r="I432" s="22" t="s">
        <v>158</v>
      </c>
      <c r="J432" s="22" t="s">
        <v>11</v>
      </c>
      <c r="K432" s="22" t="s">
        <v>159</v>
      </c>
      <c r="L432" s="19" t="s">
        <v>160</v>
      </c>
      <c r="M432" s="19" t="s">
        <v>161</v>
      </c>
      <c r="N432" s="19" t="s">
        <v>162</v>
      </c>
      <c r="O432" s="19" t="s">
        <v>13</v>
      </c>
      <c r="P432" s="23" t="s">
        <v>163</v>
      </c>
      <c r="Q432" s="19" t="s">
        <v>164</v>
      </c>
      <c r="R432" s="24" t="s">
        <v>165</v>
      </c>
      <c r="S432" s="24" t="s">
        <v>161</v>
      </c>
      <c r="T432" s="25" t="s">
        <v>166</v>
      </c>
      <c r="U432" s="22" t="s">
        <v>167</v>
      </c>
      <c r="AA432"/>
      <c r="AB432"/>
    </row>
    <row r="433" spans="3:28" ht="15.75" customHeight="1">
      <c r="C433" s="26">
        <v>1</v>
      </c>
      <c r="E433" s="18" t="s">
        <v>182</v>
      </c>
      <c r="F433" s="13" t="s">
        <v>177</v>
      </c>
      <c r="G433" s="1">
        <v>1953</v>
      </c>
      <c r="H433" s="27" t="s">
        <v>183</v>
      </c>
      <c r="I433" s="1">
        <f aca="true" t="shared" si="116" ref="I433:I438">2015-G433</f>
        <v>62</v>
      </c>
      <c r="J433" s="1" t="s">
        <v>184</v>
      </c>
      <c r="K433" s="28">
        <v>0.7902</v>
      </c>
      <c r="L433">
        <v>32</v>
      </c>
      <c r="M433" t="s">
        <v>161</v>
      </c>
      <c r="N433">
        <v>53</v>
      </c>
      <c r="O433">
        <f aca="true" t="shared" si="117" ref="O433:O438">L433+N433/60</f>
        <v>32.88333333333333</v>
      </c>
      <c r="P433" s="29">
        <f aca="true" t="shared" si="118" ref="P433:P438">O433*K433</f>
        <v>25.98441</v>
      </c>
      <c r="R433" s="15">
        <f aca="true" t="shared" si="119" ref="R433:R438">INT(P433)</f>
        <v>25</v>
      </c>
      <c r="S433" s="15" t="s">
        <v>161</v>
      </c>
      <c r="T433" s="16">
        <f aca="true" t="shared" si="120" ref="T433:T438">(P433-R433)*60</f>
        <v>59.06460000000003</v>
      </c>
      <c r="U433" s="30">
        <v>6</v>
      </c>
      <c r="AA433"/>
      <c r="AB433"/>
    </row>
    <row r="434" spans="3:28" ht="15.75" customHeight="1">
      <c r="C434" s="26">
        <v>2</v>
      </c>
      <c r="D434" s="26"/>
      <c r="E434" s="18" t="s">
        <v>203</v>
      </c>
      <c r="F434" s="13" t="s">
        <v>117</v>
      </c>
      <c r="G434" s="1">
        <v>1966</v>
      </c>
      <c r="H434" s="27" t="s">
        <v>204</v>
      </c>
      <c r="I434" s="1">
        <f t="shared" si="116"/>
        <v>49</v>
      </c>
      <c r="J434" s="50" t="s">
        <v>173</v>
      </c>
      <c r="K434" s="28">
        <v>0.8817</v>
      </c>
      <c r="L434">
        <v>36</v>
      </c>
      <c r="M434" t="s">
        <v>161</v>
      </c>
      <c r="N434">
        <v>48</v>
      </c>
      <c r="O434">
        <f t="shared" si="117"/>
        <v>36.8</v>
      </c>
      <c r="P434" s="29">
        <f t="shared" si="118"/>
        <v>32.44656</v>
      </c>
      <c r="R434" s="15">
        <f t="shared" si="119"/>
        <v>32</v>
      </c>
      <c r="S434" s="15" t="s">
        <v>161</v>
      </c>
      <c r="T434" s="16">
        <f t="shared" si="120"/>
        <v>26.793599999999884</v>
      </c>
      <c r="U434" s="30">
        <v>5</v>
      </c>
      <c r="AA434"/>
      <c r="AB434"/>
    </row>
    <row r="435" spans="3:28" ht="15.75" customHeight="1">
      <c r="C435" s="26">
        <v>3</v>
      </c>
      <c r="E435" s="18" t="s">
        <v>202</v>
      </c>
      <c r="F435" s="13" t="s">
        <v>50</v>
      </c>
      <c r="G435" s="1">
        <v>1988</v>
      </c>
      <c r="H435" s="27" t="s">
        <v>169</v>
      </c>
      <c r="I435" s="1">
        <f t="shared" si="116"/>
        <v>27</v>
      </c>
      <c r="K435" s="28">
        <v>1</v>
      </c>
      <c r="L435">
        <v>33</v>
      </c>
      <c r="M435" t="s">
        <v>161</v>
      </c>
      <c r="N435">
        <v>21</v>
      </c>
      <c r="O435">
        <f t="shared" si="117"/>
        <v>33.35</v>
      </c>
      <c r="P435" s="29">
        <f t="shared" si="118"/>
        <v>33.35</v>
      </c>
      <c r="R435" s="15">
        <f t="shared" si="119"/>
        <v>33</v>
      </c>
      <c r="S435" s="15" t="s">
        <v>161</v>
      </c>
      <c r="T435" s="16">
        <f t="shared" si="120"/>
        <v>21.000000000000085</v>
      </c>
      <c r="U435" s="30">
        <v>4</v>
      </c>
      <c r="AA435"/>
      <c r="AB435"/>
    </row>
    <row r="436" spans="3:28" ht="15.75" customHeight="1">
      <c r="C436" s="45">
        <v>4</v>
      </c>
      <c r="E436" s="18" t="s">
        <v>296</v>
      </c>
      <c r="F436" t="s">
        <v>32</v>
      </c>
      <c r="G436" s="1">
        <v>1970</v>
      </c>
      <c r="H436" s="27" t="s">
        <v>297</v>
      </c>
      <c r="I436" s="1">
        <f t="shared" si="116"/>
        <v>45</v>
      </c>
      <c r="J436" s="1" t="s">
        <v>173</v>
      </c>
      <c r="K436" s="28">
        <v>0.9099</v>
      </c>
      <c r="L436">
        <v>36</v>
      </c>
      <c r="M436" t="s">
        <v>161</v>
      </c>
      <c r="N436">
        <v>53</v>
      </c>
      <c r="O436">
        <f t="shared" si="117"/>
        <v>36.88333333333333</v>
      </c>
      <c r="P436" s="29">
        <f t="shared" si="118"/>
        <v>33.560145</v>
      </c>
      <c r="R436" s="15">
        <f t="shared" si="119"/>
        <v>33</v>
      </c>
      <c r="S436" s="15" t="s">
        <v>161</v>
      </c>
      <c r="T436" s="16">
        <f t="shared" si="120"/>
        <v>33.608699999999914</v>
      </c>
      <c r="U436" s="30">
        <v>3</v>
      </c>
      <c r="AA436"/>
      <c r="AB436"/>
    </row>
    <row r="437" spans="3:28" ht="15.75" customHeight="1">
      <c r="C437" s="37">
        <v>5</v>
      </c>
      <c r="D437" s="37"/>
      <c r="E437" s="38" t="s">
        <v>298</v>
      </c>
      <c r="F437" s="51" t="s">
        <v>117</v>
      </c>
      <c r="G437" s="39">
        <v>1976</v>
      </c>
      <c r="H437" s="40" t="s">
        <v>169</v>
      </c>
      <c r="I437" s="39">
        <f t="shared" si="116"/>
        <v>39</v>
      </c>
      <c r="J437" s="39"/>
      <c r="K437" s="41">
        <v>0.9521000000000001</v>
      </c>
      <c r="L437" s="37">
        <v>38</v>
      </c>
      <c r="M437" s="37" t="s">
        <v>161</v>
      </c>
      <c r="N437" s="37">
        <v>41</v>
      </c>
      <c r="O437" s="37">
        <f t="shared" si="117"/>
        <v>38.68333333333333</v>
      </c>
      <c r="P437" s="42">
        <f t="shared" si="118"/>
        <v>36.83040166666667</v>
      </c>
      <c r="Q437" s="37"/>
      <c r="R437" s="43">
        <f t="shared" si="119"/>
        <v>36</v>
      </c>
      <c r="S437" s="43" t="s">
        <v>161</v>
      </c>
      <c r="T437" s="44">
        <f t="shared" si="120"/>
        <v>49.824100000000016</v>
      </c>
      <c r="U437" s="39">
        <v>2</v>
      </c>
      <c r="V437" s="31"/>
      <c r="X437" s="26"/>
      <c r="AA437"/>
      <c r="AB437"/>
    </row>
    <row r="438" spans="3:28" ht="15.75" customHeight="1">
      <c r="C438" s="45">
        <v>1</v>
      </c>
      <c r="E438" s="18" t="s">
        <v>227</v>
      </c>
      <c r="F438" t="s">
        <v>228</v>
      </c>
      <c r="G438" s="1">
        <v>1965</v>
      </c>
      <c r="H438" s="27" t="s">
        <v>169</v>
      </c>
      <c r="I438" s="1">
        <f t="shared" si="116"/>
        <v>50</v>
      </c>
      <c r="J438" s="1" t="s">
        <v>226</v>
      </c>
      <c r="K438" s="28">
        <v>0.8747</v>
      </c>
      <c r="L438" s="45">
        <v>37</v>
      </c>
      <c r="M438" t="s">
        <v>161</v>
      </c>
      <c r="N438" s="45">
        <v>55</v>
      </c>
      <c r="O438">
        <f t="shared" si="117"/>
        <v>37.916666666666664</v>
      </c>
      <c r="P438" s="29">
        <f t="shared" si="118"/>
        <v>33.165708333333335</v>
      </c>
      <c r="R438" s="15">
        <f t="shared" si="119"/>
        <v>33</v>
      </c>
      <c r="T438" s="16">
        <f t="shared" si="120"/>
        <v>9.94250000000008</v>
      </c>
      <c r="U438" s="30">
        <v>2</v>
      </c>
      <c r="AA438"/>
      <c r="AB438"/>
    </row>
    <row r="439" spans="5:22" s="26" customFormat="1" ht="15.75" customHeight="1">
      <c r="E439" s="36"/>
      <c r="F439" s="60"/>
      <c r="G439" s="30"/>
      <c r="H439" s="34"/>
      <c r="I439" s="30"/>
      <c r="J439" s="32"/>
      <c r="K439" s="54"/>
      <c r="L439" s="45"/>
      <c r="N439" s="45"/>
      <c r="P439" s="55"/>
      <c r="R439" s="56"/>
      <c r="S439" s="56"/>
      <c r="T439" s="57"/>
      <c r="U439" s="30"/>
      <c r="V439" s="63"/>
    </row>
    <row r="440" spans="5:28" ht="12.75" customHeight="1">
      <c r="E440" s="17">
        <v>22</v>
      </c>
      <c r="H440" s="18" t="s">
        <v>299</v>
      </c>
      <c r="AA440"/>
      <c r="AB440"/>
    </row>
    <row r="441" spans="27:28" ht="9" customHeight="1">
      <c r="AA441"/>
      <c r="AB441"/>
    </row>
    <row r="442" spans="3:28" ht="15.75" customHeight="1">
      <c r="C442" s="19"/>
      <c r="D442" s="19"/>
      <c r="E442" s="20" t="s">
        <v>154</v>
      </c>
      <c r="F442" s="21" t="s">
        <v>155</v>
      </c>
      <c r="G442" s="22" t="s">
        <v>156</v>
      </c>
      <c r="H442" s="19" t="s">
        <v>157</v>
      </c>
      <c r="I442" s="22" t="s">
        <v>158</v>
      </c>
      <c r="J442" s="22" t="s">
        <v>11</v>
      </c>
      <c r="K442" s="22" t="s">
        <v>159</v>
      </c>
      <c r="L442" s="19" t="s">
        <v>160</v>
      </c>
      <c r="M442" s="19" t="s">
        <v>161</v>
      </c>
      <c r="N442" s="19" t="s">
        <v>162</v>
      </c>
      <c r="O442" s="19" t="s">
        <v>13</v>
      </c>
      <c r="P442" s="23" t="s">
        <v>163</v>
      </c>
      <c r="Q442" s="19" t="s">
        <v>164</v>
      </c>
      <c r="R442" s="24" t="s">
        <v>165</v>
      </c>
      <c r="S442" s="24" t="s">
        <v>161</v>
      </c>
      <c r="T442" s="25" t="s">
        <v>166</v>
      </c>
      <c r="U442" s="22" t="s">
        <v>167</v>
      </c>
      <c r="AA442"/>
      <c r="AB442"/>
    </row>
    <row r="443" spans="3:28" ht="15.75" customHeight="1">
      <c r="C443" s="26">
        <v>1</v>
      </c>
      <c r="E443" s="18" t="s">
        <v>171</v>
      </c>
      <c r="F443" s="13" t="s">
        <v>172</v>
      </c>
      <c r="G443" s="1">
        <v>1971</v>
      </c>
      <c r="H443" s="27" t="s">
        <v>169</v>
      </c>
      <c r="I443" s="1">
        <f aca="true" t="shared" si="121" ref="I443:I447">2015-G443</f>
        <v>44</v>
      </c>
      <c r="J443" s="1" t="s">
        <v>173</v>
      </c>
      <c r="K443" s="28">
        <v>0.9235000000000001</v>
      </c>
      <c r="L443">
        <v>45</v>
      </c>
      <c r="M443" t="s">
        <v>161</v>
      </c>
      <c r="N443">
        <v>18</v>
      </c>
      <c r="O443">
        <f aca="true" t="shared" si="122" ref="O443:O447">L443+N443/60</f>
        <v>45.3</v>
      </c>
      <c r="P443" s="29">
        <f aca="true" t="shared" si="123" ref="P443:P447">O443*K443</f>
        <v>41.83455</v>
      </c>
      <c r="R443" s="15">
        <f aca="true" t="shared" si="124" ref="R443:R447">INT(P443)</f>
        <v>41</v>
      </c>
      <c r="S443" s="15" t="s">
        <v>161</v>
      </c>
      <c r="T443" s="16">
        <f aca="true" t="shared" si="125" ref="T443:T447">(P443-R443)*60</f>
        <v>50.07300000000001</v>
      </c>
      <c r="U443" s="30">
        <v>7</v>
      </c>
      <c r="AA443"/>
      <c r="AB443"/>
    </row>
    <row r="444" spans="3:28" ht="15.75" customHeight="1">
      <c r="C444" s="26">
        <v>2</v>
      </c>
      <c r="D444" s="26"/>
      <c r="E444" s="18" t="s">
        <v>180</v>
      </c>
      <c r="F444" t="s">
        <v>32</v>
      </c>
      <c r="G444" s="1">
        <v>1965</v>
      </c>
      <c r="H444" s="27" t="s">
        <v>181</v>
      </c>
      <c r="I444" s="1">
        <f t="shared" si="121"/>
        <v>50</v>
      </c>
      <c r="J444" s="1" t="s">
        <v>170</v>
      </c>
      <c r="K444" s="28">
        <v>0.8797</v>
      </c>
      <c r="L444">
        <v>55</v>
      </c>
      <c r="M444" t="s">
        <v>161</v>
      </c>
      <c r="N444">
        <v>23</v>
      </c>
      <c r="O444">
        <f t="shared" si="122"/>
        <v>55.38333333333333</v>
      </c>
      <c r="P444" s="29">
        <f t="shared" si="123"/>
        <v>48.72071833333334</v>
      </c>
      <c r="R444" s="15">
        <f t="shared" si="124"/>
        <v>48</v>
      </c>
      <c r="S444" s="15" t="s">
        <v>161</v>
      </c>
      <c r="T444" s="16">
        <f t="shared" si="125"/>
        <v>43.243100000000254</v>
      </c>
      <c r="U444" s="30">
        <v>6</v>
      </c>
      <c r="V444" s="31"/>
      <c r="X444" s="26"/>
      <c r="AA444"/>
      <c r="AB444"/>
    </row>
    <row r="445" spans="3:28" ht="15.75" customHeight="1">
      <c r="C445" s="26">
        <v>3</v>
      </c>
      <c r="E445" s="18" t="s">
        <v>176</v>
      </c>
      <c r="F445" t="s">
        <v>177</v>
      </c>
      <c r="G445" s="1">
        <v>1957</v>
      </c>
      <c r="H445" s="27" t="s">
        <v>178</v>
      </c>
      <c r="I445" s="1">
        <f t="shared" si="121"/>
        <v>58</v>
      </c>
      <c r="J445" s="1" t="s">
        <v>170</v>
      </c>
      <c r="K445" s="28">
        <v>0.8211</v>
      </c>
      <c r="L445">
        <v>62</v>
      </c>
      <c r="M445" t="s">
        <v>161</v>
      </c>
      <c r="N445">
        <v>29</v>
      </c>
      <c r="O445">
        <f t="shared" si="122"/>
        <v>62.483333333333334</v>
      </c>
      <c r="P445" s="29">
        <f t="shared" si="123"/>
        <v>51.305065000000006</v>
      </c>
      <c r="R445" s="15">
        <f t="shared" si="124"/>
        <v>51</v>
      </c>
      <c r="S445" s="15" t="s">
        <v>161</v>
      </c>
      <c r="T445" s="16">
        <f t="shared" si="125"/>
        <v>18.303900000000368</v>
      </c>
      <c r="U445" s="30">
        <v>5</v>
      </c>
      <c r="AA445"/>
      <c r="AB445"/>
    </row>
    <row r="446" spans="3:28" ht="15.75" customHeight="1">
      <c r="C446" s="26">
        <v>4</v>
      </c>
      <c r="E446" s="18" t="s">
        <v>191</v>
      </c>
      <c r="F446" s="13" t="s">
        <v>192</v>
      </c>
      <c r="G446" s="1">
        <v>1962</v>
      </c>
      <c r="H446" s="27" t="s">
        <v>175</v>
      </c>
      <c r="I446" s="1">
        <f t="shared" si="121"/>
        <v>53</v>
      </c>
      <c r="J446" s="1" t="s">
        <v>170</v>
      </c>
      <c r="K446" s="28">
        <v>0.8577</v>
      </c>
      <c r="L446">
        <v>65</v>
      </c>
      <c r="M446" t="s">
        <v>161</v>
      </c>
      <c r="N446">
        <v>27</v>
      </c>
      <c r="O446">
        <f t="shared" si="122"/>
        <v>65.45</v>
      </c>
      <c r="P446" s="29">
        <f t="shared" si="123"/>
        <v>56.136465</v>
      </c>
      <c r="R446" s="15">
        <f t="shared" si="124"/>
        <v>56</v>
      </c>
      <c r="S446" s="15" t="s">
        <v>161</v>
      </c>
      <c r="T446" s="16">
        <f t="shared" si="125"/>
        <v>8.18790000000007</v>
      </c>
      <c r="U446" s="30">
        <v>4</v>
      </c>
      <c r="V446" s="11"/>
      <c r="AA446"/>
      <c r="AB446"/>
    </row>
    <row r="447" spans="3:28" ht="15.75" customHeight="1">
      <c r="C447" s="26">
        <v>5</v>
      </c>
      <c r="D447" s="26"/>
      <c r="E447" s="18" t="s">
        <v>205</v>
      </c>
      <c r="F447" t="s">
        <v>206</v>
      </c>
      <c r="G447" s="1">
        <v>1958</v>
      </c>
      <c r="H447" s="27" t="s">
        <v>207</v>
      </c>
      <c r="I447" s="1">
        <f t="shared" si="121"/>
        <v>57</v>
      </c>
      <c r="J447" s="32" t="s">
        <v>170</v>
      </c>
      <c r="K447" s="28">
        <v>0.8284</v>
      </c>
      <c r="L447">
        <v>69</v>
      </c>
      <c r="M447" t="s">
        <v>161</v>
      </c>
      <c r="N447">
        <v>40</v>
      </c>
      <c r="O447">
        <f t="shared" si="122"/>
        <v>69.66666666666667</v>
      </c>
      <c r="P447" s="29">
        <f t="shared" si="123"/>
        <v>57.71186666666667</v>
      </c>
      <c r="R447" s="15">
        <f t="shared" si="124"/>
        <v>57</v>
      </c>
      <c r="S447" s="15" t="s">
        <v>161</v>
      </c>
      <c r="T447" s="16">
        <f t="shared" si="125"/>
        <v>42.71200000000036</v>
      </c>
      <c r="U447" s="30">
        <v>3</v>
      </c>
      <c r="AA447"/>
      <c r="AB447"/>
    </row>
    <row r="448" spans="5:21" s="26" customFormat="1" ht="15.75" customHeight="1">
      <c r="E448" s="59"/>
      <c r="F448" s="60"/>
      <c r="G448" s="30"/>
      <c r="H448" s="36"/>
      <c r="I448" s="30"/>
      <c r="J448" s="30"/>
      <c r="K448" s="30"/>
      <c r="P448" s="61"/>
      <c r="R448" s="56"/>
      <c r="S448" s="56"/>
      <c r="T448" s="57"/>
      <c r="U448" s="30"/>
    </row>
    <row r="449" spans="5:28" ht="12.75" customHeight="1">
      <c r="E449" s="17">
        <v>23</v>
      </c>
      <c r="H449" s="18" t="s">
        <v>300</v>
      </c>
      <c r="AA449"/>
      <c r="AB449"/>
    </row>
    <row r="450" spans="27:28" ht="9" customHeight="1">
      <c r="AA450"/>
      <c r="AB450"/>
    </row>
    <row r="451" spans="3:28" ht="15.75" customHeight="1">
      <c r="C451" s="19"/>
      <c r="D451" s="19"/>
      <c r="E451" s="20" t="s">
        <v>154</v>
      </c>
      <c r="F451" s="21" t="s">
        <v>155</v>
      </c>
      <c r="G451" s="22" t="s">
        <v>156</v>
      </c>
      <c r="H451" s="19" t="s">
        <v>157</v>
      </c>
      <c r="I451" s="22" t="s">
        <v>158</v>
      </c>
      <c r="J451" s="22" t="s">
        <v>11</v>
      </c>
      <c r="K451" s="22" t="s">
        <v>159</v>
      </c>
      <c r="L451" s="19" t="s">
        <v>160</v>
      </c>
      <c r="M451" s="19" t="s">
        <v>161</v>
      </c>
      <c r="N451" s="19" t="s">
        <v>162</v>
      </c>
      <c r="O451" s="19" t="s">
        <v>13</v>
      </c>
      <c r="P451" s="23" t="s">
        <v>163</v>
      </c>
      <c r="Q451" s="19" t="s">
        <v>164</v>
      </c>
      <c r="R451" s="24" t="s">
        <v>165</v>
      </c>
      <c r="S451" s="24" t="s">
        <v>161</v>
      </c>
      <c r="T451" s="25" t="s">
        <v>166</v>
      </c>
      <c r="U451" s="22" t="s">
        <v>167</v>
      </c>
      <c r="AA451"/>
      <c r="AB451"/>
    </row>
    <row r="452" spans="3:28" ht="15.75" customHeight="1">
      <c r="C452" s="26">
        <v>1</v>
      </c>
      <c r="E452" s="18" t="s">
        <v>171</v>
      </c>
      <c r="F452" s="13" t="s">
        <v>172</v>
      </c>
      <c r="G452" s="1">
        <v>1971</v>
      </c>
      <c r="H452" s="27" t="s">
        <v>169</v>
      </c>
      <c r="I452" s="1">
        <f aca="true" t="shared" si="126" ref="I452:I466">2015-G452</f>
        <v>44</v>
      </c>
      <c r="J452" s="1" t="s">
        <v>173</v>
      </c>
      <c r="K452" s="28">
        <v>0.9169</v>
      </c>
      <c r="L452">
        <v>37</v>
      </c>
      <c r="M452" t="s">
        <v>161</v>
      </c>
      <c r="N452">
        <v>38</v>
      </c>
      <c r="O452">
        <f aca="true" t="shared" si="127" ref="O452:O466">L452+N452/60</f>
        <v>37.63333333333333</v>
      </c>
      <c r="P452" s="29">
        <f aca="true" t="shared" si="128" ref="P452:P466">O452*K452</f>
        <v>34.50600333333333</v>
      </c>
      <c r="R452" s="15">
        <f aca="true" t="shared" si="129" ref="R452:R466">INT(P452)</f>
        <v>34</v>
      </c>
      <c r="S452" s="15" t="s">
        <v>161</v>
      </c>
      <c r="T452" s="16">
        <f aca="true" t="shared" si="130" ref="T452:T466">(P452-R452)*60</f>
        <v>30.360199999999935</v>
      </c>
      <c r="U452" s="30">
        <v>12</v>
      </c>
      <c r="AA452"/>
      <c r="AB452"/>
    </row>
    <row r="453" spans="3:28" ht="15.75" customHeight="1">
      <c r="C453" s="26">
        <v>2</v>
      </c>
      <c r="E453" s="18" t="s">
        <v>182</v>
      </c>
      <c r="F453" s="13" t="s">
        <v>177</v>
      </c>
      <c r="G453" s="1">
        <v>1953</v>
      </c>
      <c r="H453" s="27" t="s">
        <v>183</v>
      </c>
      <c r="I453" s="1">
        <f t="shared" si="126"/>
        <v>62</v>
      </c>
      <c r="J453" s="1" t="s">
        <v>184</v>
      </c>
      <c r="K453" s="28">
        <v>0.7902</v>
      </c>
      <c r="L453">
        <v>44</v>
      </c>
      <c r="M453" t="s">
        <v>161</v>
      </c>
      <c r="N453">
        <v>55</v>
      </c>
      <c r="O453">
        <f t="shared" si="127"/>
        <v>44.916666666666664</v>
      </c>
      <c r="P453" s="29">
        <f t="shared" si="128"/>
        <v>35.49315</v>
      </c>
      <c r="R453" s="15">
        <f t="shared" si="129"/>
        <v>35</v>
      </c>
      <c r="S453" s="15" t="s">
        <v>161</v>
      </c>
      <c r="T453" s="16">
        <f t="shared" si="130"/>
        <v>29.589</v>
      </c>
      <c r="U453" s="30">
        <v>11</v>
      </c>
      <c r="AA453"/>
      <c r="AB453"/>
    </row>
    <row r="454" spans="3:28" ht="15.75" customHeight="1">
      <c r="C454" s="26">
        <v>3</v>
      </c>
      <c r="E454" s="18" t="s">
        <v>174</v>
      </c>
      <c r="F454" s="13" t="s">
        <v>117</v>
      </c>
      <c r="G454" s="1">
        <v>1975</v>
      </c>
      <c r="H454" s="27" t="s">
        <v>175</v>
      </c>
      <c r="I454" s="1">
        <f t="shared" si="126"/>
        <v>40</v>
      </c>
      <c r="J454" s="1" t="s">
        <v>173</v>
      </c>
      <c r="K454" s="28">
        <v>0.9451</v>
      </c>
      <c r="L454">
        <v>38</v>
      </c>
      <c r="M454" t="s">
        <v>161</v>
      </c>
      <c r="N454">
        <v>32</v>
      </c>
      <c r="O454">
        <f t="shared" si="127"/>
        <v>38.53333333333333</v>
      </c>
      <c r="P454" s="29">
        <f t="shared" si="128"/>
        <v>36.41785333333333</v>
      </c>
      <c r="R454" s="15">
        <f t="shared" si="129"/>
        <v>36</v>
      </c>
      <c r="S454" s="15" t="s">
        <v>161</v>
      </c>
      <c r="T454" s="16">
        <f t="shared" si="130"/>
        <v>25.071200000000005</v>
      </c>
      <c r="U454" s="30">
        <v>10</v>
      </c>
      <c r="AA454"/>
      <c r="AB454"/>
    </row>
    <row r="455" spans="3:28" ht="15.75" customHeight="1">
      <c r="C455" s="26">
        <v>4</v>
      </c>
      <c r="D455" s="26"/>
      <c r="E455" s="18" t="s">
        <v>180</v>
      </c>
      <c r="F455" t="s">
        <v>32</v>
      </c>
      <c r="G455" s="1">
        <v>1965</v>
      </c>
      <c r="H455" s="27" t="s">
        <v>181</v>
      </c>
      <c r="I455" s="1">
        <f t="shared" si="126"/>
        <v>50</v>
      </c>
      <c r="J455" s="1" t="s">
        <v>170</v>
      </c>
      <c r="K455" s="28">
        <v>0.8747</v>
      </c>
      <c r="L455">
        <v>43</v>
      </c>
      <c r="M455" t="s">
        <v>161</v>
      </c>
      <c r="N455">
        <v>4</v>
      </c>
      <c r="O455">
        <f t="shared" si="127"/>
        <v>43.06666666666667</v>
      </c>
      <c r="P455" s="29">
        <f t="shared" si="128"/>
        <v>37.670413333333336</v>
      </c>
      <c r="R455" s="15">
        <f t="shared" si="129"/>
        <v>37</v>
      </c>
      <c r="S455" s="15" t="s">
        <v>161</v>
      </c>
      <c r="T455" s="16">
        <f t="shared" si="130"/>
        <v>40.22480000000016</v>
      </c>
      <c r="U455" s="30">
        <v>9</v>
      </c>
      <c r="V455" s="31"/>
      <c r="X455" s="26"/>
      <c r="AA455"/>
      <c r="AB455"/>
    </row>
    <row r="456" spans="3:28" ht="15.75" customHeight="1">
      <c r="C456" s="26">
        <v>5</v>
      </c>
      <c r="E456" s="18" t="s">
        <v>176</v>
      </c>
      <c r="F456" t="s">
        <v>177</v>
      </c>
      <c r="G456" s="1">
        <v>1957</v>
      </c>
      <c r="H456" s="27" t="s">
        <v>178</v>
      </c>
      <c r="I456" s="1">
        <f t="shared" si="126"/>
        <v>58</v>
      </c>
      <c r="J456" s="1" t="s">
        <v>170</v>
      </c>
      <c r="K456" s="28">
        <v>0.8184</v>
      </c>
      <c r="L456">
        <v>46</v>
      </c>
      <c r="M456" t="s">
        <v>161</v>
      </c>
      <c r="N456">
        <v>27</v>
      </c>
      <c r="O456">
        <f t="shared" si="127"/>
        <v>46.45</v>
      </c>
      <c r="P456" s="29">
        <f t="shared" si="128"/>
        <v>38.014680000000006</v>
      </c>
      <c r="R456" s="15">
        <f t="shared" si="129"/>
        <v>38</v>
      </c>
      <c r="S456" s="15" t="s">
        <v>161</v>
      </c>
      <c r="T456" s="16">
        <f t="shared" si="130"/>
        <v>0.8808000000003346</v>
      </c>
      <c r="U456" s="30">
        <v>8</v>
      </c>
      <c r="AA456"/>
      <c r="AB456"/>
    </row>
    <row r="457" spans="3:28" ht="15.75" customHeight="1">
      <c r="C457" s="26">
        <v>6</v>
      </c>
      <c r="D457" s="26"/>
      <c r="E457" s="18" t="s">
        <v>205</v>
      </c>
      <c r="F457" t="s">
        <v>206</v>
      </c>
      <c r="G457" s="1">
        <v>1958</v>
      </c>
      <c r="H457" s="27" t="s">
        <v>207</v>
      </c>
      <c r="I457" s="1">
        <f t="shared" si="126"/>
        <v>57</v>
      </c>
      <c r="J457" s="32" t="s">
        <v>170</v>
      </c>
      <c r="K457" s="28">
        <v>0.8254</v>
      </c>
      <c r="L457">
        <v>52</v>
      </c>
      <c r="M457" t="s">
        <v>161</v>
      </c>
      <c r="N457">
        <v>42</v>
      </c>
      <c r="O457">
        <f t="shared" si="127"/>
        <v>52.7</v>
      </c>
      <c r="P457" s="29">
        <f t="shared" si="128"/>
        <v>43.498580000000004</v>
      </c>
      <c r="R457" s="15">
        <f t="shared" si="129"/>
        <v>43</v>
      </c>
      <c r="S457" s="15" t="s">
        <v>161</v>
      </c>
      <c r="T457" s="16">
        <f t="shared" si="130"/>
        <v>29.91480000000024</v>
      </c>
      <c r="U457" s="30">
        <v>7</v>
      </c>
      <c r="AA457"/>
      <c r="AB457"/>
    </row>
    <row r="458" spans="3:28" ht="15.75" customHeight="1">
      <c r="C458" s="26">
        <v>7</v>
      </c>
      <c r="D458" s="26"/>
      <c r="E458" s="18" t="s">
        <v>198</v>
      </c>
      <c r="F458" t="s">
        <v>199</v>
      </c>
      <c r="G458" s="1">
        <v>1959</v>
      </c>
      <c r="H458" s="27" t="s">
        <v>200</v>
      </c>
      <c r="I458" s="1">
        <f t="shared" si="126"/>
        <v>56</v>
      </c>
      <c r="J458" s="32" t="s">
        <v>170</v>
      </c>
      <c r="K458" s="28">
        <v>0.8324</v>
      </c>
      <c r="L458">
        <v>52</v>
      </c>
      <c r="M458" t="s">
        <v>161</v>
      </c>
      <c r="N458">
        <v>40</v>
      </c>
      <c r="O458">
        <f t="shared" si="127"/>
        <v>52.666666666666664</v>
      </c>
      <c r="P458" s="29">
        <f t="shared" si="128"/>
        <v>43.839733333333335</v>
      </c>
      <c r="R458" s="15">
        <f t="shared" si="129"/>
        <v>43</v>
      </c>
      <c r="S458" s="15" t="s">
        <v>161</v>
      </c>
      <c r="T458" s="16">
        <f t="shared" si="130"/>
        <v>50.3840000000001</v>
      </c>
      <c r="U458" s="30">
        <v>6</v>
      </c>
      <c r="AA458"/>
      <c r="AB458"/>
    </row>
    <row r="459" spans="3:28" ht="15.75" customHeight="1">
      <c r="C459" s="26">
        <v>8</v>
      </c>
      <c r="E459" s="18" t="s">
        <v>202</v>
      </c>
      <c r="F459" s="13" t="s">
        <v>50</v>
      </c>
      <c r="G459" s="1">
        <v>1988</v>
      </c>
      <c r="H459" s="27" t="s">
        <v>169</v>
      </c>
      <c r="I459" s="1">
        <f t="shared" si="126"/>
        <v>27</v>
      </c>
      <c r="K459" s="28">
        <v>1</v>
      </c>
      <c r="L459">
        <v>45</v>
      </c>
      <c r="M459" t="s">
        <v>161</v>
      </c>
      <c r="N459">
        <v>21</v>
      </c>
      <c r="O459">
        <f t="shared" si="127"/>
        <v>45.35</v>
      </c>
      <c r="P459" s="29">
        <f t="shared" si="128"/>
        <v>45.35</v>
      </c>
      <c r="R459" s="15">
        <f t="shared" si="129"/>
        <v>45</v>
      </c>
      <c r="S459" s="15" t="s">
        <v>161</v>
      </c>
      <c r="T459" s="16">
        <f t="shared" si="130"/>
        <v>21.000000000000085</v>
      </c>
      <c r="U459" s="30">
        <v>5</v>
      </c>
      <c r="AA459"/>
      <c r="AB459"/>
    </row>
    <row r="460" spans="3:28" ht="15.75" customHeight="1">
      <c r="C460" s="26">
        <v>9</v>
      </c>
      <c r="D460" s="26"/>
      <c r="E460" s="36" t="s">
        <v>203</v>
      </c>
      <c r="F460" s="60" t="s">
        <v>117</v>
      </c>
      <c r="G460" s="30">
        <v>1966</v>
      </c>
      <c r="H460" s="34" t="s">
        <v>204</v>
      </c>
      <c r="I460" s="30">
        <f t="shared" si="126"/>
        <v>49</v>
      </c>
      <c r="J460" s="32" t="s">
        <v>173</v>
      </c>
      <c r="K460" s="54">
        <v>0.8817</v>
      </c>
      <c r="L460" s="26">
        <v>51</v>
      </c>
      <c r="M460" s="26" t="s">
        <v>161</v>
      </c>
      <c r="N460" s="26">
        <v>41</v>
      </c>
      <c r="O460" s="26">
        <f t="shared" si="127"/>
        <v>51.68333333333333</v>
      </c>
      <c r="P460" s="55">
        <f t="shared" si="128"/>
        <v>45.569195</v>
      </c>
      <c r="Q460" s="26"/>
      <c r="R460" s="56">
        <f t="shared" si="129"/>
        <v>45</v>
      </c>
      <c r="S460" s="56" t="s">
        <v>161</v>
      </c>
      <c r="T460" s="57">
        <f t="shared" si="130"/>
        <v>34.151700000000034</v>
      </c>
      <c r="U460" s="30">
        <v>4</v>
      </c>
      <c r="AA460"/>
      <c r="AB460"/>
    </row>
    <row r="461" spans="3:28" ht="15.75" customHeight="1">
      <c r="C461" s="26">
        <v>10</v>
      </c>
      <c r="E461" s="18" t="s">
        <v>296</v>
      </c>
      <c r="F461" t="s">
        <v>32</v>
      </c>
      <c r="G461" s="1">
        <v>1970</v>
      </c>
      <c r="H461" s="27" t="s">
        <v>297</v>
      </c>
      <c r="I461" s="1">
        <f t="shared" si="126"/>
        <v>45</v>
      </c>
      <c r="J461" s="1" t="s">
        <v>173</v>
      </c>
      <c r="K461" s="28">
        <v>0.9099</v>
      </c>
      <c r="L461">
        <v>51</v>
      </c>
      <c r="M461" t="s">
        <v>161</v>
      </c>
      <c r="N461">
        <v>45</v>
      </c>
      <c r="O461">
        <f t="shared" si="127"/>
        <v>51.75</v>
      </c>
      <c r="P461" s="29">
        <f t="shared" si="128"/>
        <v>47.087325</v>
      </c>
      <c r="R461" s="15">
        <f t="shared" si="129"/>
        <v>47</v>
      </c>
      <c r="S461" s="15" t="s">
        <v>161</v>
      </c>
      <c r="T461" s="16">
        <f t="shared" si="130"/>
        <v>5.2394999999999925</v>
      </c>
      <c r="U461" s="30">
        <v>3</v>
      </c>
      <c r="AA461"/>
      <c r="AB461"/>
    </row>
    <row r="462" spans="3:28" ht="15.75" customHeight="1">
      <c r="C462" s="37">
        <v>11</v>
      </c>
      <c r="D462" s="37"/>
      <c r="E462" s="38" t="s">
        <v>214</v>
      </c>
      <c r="F462" s="51" t="s">
        <v>15</v>
      </c>
      <c r="G462" s="39">
        <v>1952</v>
      </c>
      <c r="H462" s="40" t="s">
        <v>175</v>
      </c>
      <c r="I462" s="39">
        <f t="shared" si="126"/>
        <v>63</v>
      </c>
      <c r="J462" s="39" t="s">
        <v>184</v>
      </c>
      <c r="K462" s="41">
        <v>0.7832</v>
      </c>
      <c r="L462" s="37">
        <v>60</v>
      </c>
      <c r="M462" s="37" t="s">
        <v>161</v>
      </c>
      <c r="N462" s="68">
        <v>44</v>
      </c>
      <c r="O462" s="37">
        <f t="shared" si="127"/>
        <v>60.733333333333334</v>
      </c>
      <c r="P462" s="42">
        <f t="shared" si="128"/>
        <v>47.56634666666667</v>
      </c>
      <c r="Q462" s="37"/>
      <c r="R462" s="43">
        <f t="shared" si="129"/>
        <v>47</v>
      </c>
      <c r="S462" s="43" t="s">
        <v>161</v>
      </c>
      <c r="T462" s="44">
        <f t="shared" si="130"/>
        <v>33.98080000000007</v>
      </c>
      <c r="U462" s="39">
        <v>2</v>
      </c>
      <c r="AA462"/>
      <c r="AB462"/>
    </row>
    <row r="463" spans="3:28" ht="15.75" customHeight="1">
      <c r="C463" s="26">
        <v>1</v>
      </c>
      <c r="E463" s="18" t="s">
        <v>227</v>
      </c>
      <c r="F463" t="s">
        <v>228</v>
      </c>
      <c r="G463" s="1">
        <v>1965</v>
      </c>
      <c r="H463" s="27" t="s">
        <v>169</v>
      </c>
      <c r="I463" s="1">
        <f t="shared" si="126"/>
        <v>50</v>
      </c>
      <c r="J463" s="1" t="s">
        <v>226</v>
      </c>
      <c r="K463" s="28">
        <v>0.8747</v>
      </c>
      <c r="L463">
        <v>50</v>
      </c>
      <c r="M463" t="s">
        <v>161</v>
      </c>
      <c r="N463" s="45">
        <v>40</v>
      </c>
      <c r="O463">
        <f t="shared" si="127"/>
        <v>50.666666666666664</v>
      </c>
      <c r="P463" s="29">
        <f t="shared" si="128"/>
        <v>44.318133333333336</v>
      </c>
      <c r="R463" s="15">
        <f t="shared" si="129"/>
        <v>44</v>
      </c>
      <c r="T463" s="16">
        <f t="shared" si="130"/>
        <v>19.088000000000136</v>
      </c>
      <c r="U463" s="30">
        <v>5</v>
      </c>
      <c r="AA463"/>
      <c r="AB463"/>
    </row>
    <row r="464" spans="1:28" ht="15.75" customHeight="1">
      <c r="A464" s="26"/>
      <c r="B464" s="26"/>
      <c r="C464" s="26">
        <v>2</v>
      </c>
      <c r="E464" s="18" t="s">
        <v>224</v>
      </c>
      <c r="F464" t="s">
        <v>225</v>
      </c>
      <c r="G464" s="1">
        <v>1971</v>
      </c>
      <c r="H464" s="27" t="s">
        <v>169</v>
      </c>
      <c r="I464" s="1">
        <f t="shared" si="126"/>
        <v>44</v>
      </c>
      <c r="J464" s="1" t="s">
        <v>226</v>
      </c>
      <c r="K464" s="28">
        <v>0.9355</v>
      </c>
      <c r="L464">
        <v>47</v>
      </c>
      <c r="M464" t="s">
        <v>161</v>
      </c>
      <c r="N464" s="45">
        <v>33</v>
      </c>
      <c r="O464">
        <f t="shared" si="127"/>
        <v>47.55</v>
      </c>
      <c r="P464" s="29">
        <f t="shared" si="128"/>
        <v>44.483025</v>
      </c>
      <c r="R464" s="15">
        <f t="shared" si="129"/>
        <v>44</v>
      </c>
      <c r="S464" s="15" t="s">
        <v>161</v>
      </c>
      <c r="T464" s="16">
        <f t="shared" si="130"/>
        <v>28.98149999999987</v>
      </c>
      <c r="U464" s="30">
        <v>4</v>
      </c>
      <c r="W464" s="26"/>
      <c r="X464" s="26"/>
      <c r="AA464"/>
      <c r="AB464"/>
    </row>
    <row r="465" spans="3:28" ht="15.75" customHeight="1">
      <c r="C465" s="26">
        <v>3</v>
      </c>
      <c r="E465" s="18" t="s">
        <v>229</v>
      </c>
      <c r="F465" s="13" t="s">
        <v>113</v>
      </c>
      <c r="G465" s="1">
        <v>1978</v>
      </c>
      <c r="H465" s="27" t="s">
        <v>169</v>
      </c>
      <c r="I465" s="1">
        <f t="shared" si="126"/>
        <v>37</v>
      </c>
      <c r="J465" s="1" t="s">
        <v>230</v>
      </c>
      <c r="K465" s="28">
        <v>0.9816</v>
      </c>
      <c r="L465">
        <v>54</v>
      </c>
      <c r="M465" t="s">
        <v>161</v>
      </c>
      <c r="N465">
        <v>22</v>
      </c>
      <c r="O465">
        <f t="shared" si="127"/>
        <v>54.36666666666667</v>
      </c>
      <c r="P465" s="29">
        <f t="shared" si="128"/>
        <v>53.36632</v>
      </c>
      <c r="R465" s="15">
        <f t="shared" si="129"/>
        <v>53</v>
      </c>
      <c r="S465" s="15" t="s">
        <v>161</v>
      </c>
      <c r="T465" s="16">
        <f t="shared" si="130"/>
        <v>21.979200000000105</v>
      </c>
      <c r="U465" s="30">
        <v>3</v>
      </c>
      <c r="AA465"/>
      <c r="AB465"/>
    </row>
    <row r="466" spans="3:22" s="26" customFormat="1" ht="15.75" customHeight="1">
      <c r="C466" s="45">
        <v>4</v>
      </c>
      <c r="E466" s="52" t="s">
        <v>279</v>
      </c>
      <c r="F466" t="s">
        <v>280</v>
      </c>
      <c r="G466" s="1">
        <v>1970</v>
      </c>
      <c r="H466" s="27"/>
      <c r="I466" s="1">
        <f t="shared" si="126"/>
        <v>45</v>
      </c>
      <c r="J466" s="1" t="s">
        <v>226</v>
      </c>
      <c r="K466" s="28">
        <v>0.9266000000000001</v>
      </c>
      <c r="L466">
        <v>63</v>
      </c>
      <c r="M466" t="s">
        <v>161</v>
      </c>
      <c r="N466">
        <v>30</v>
      </c>
      <c r="O466">
        <f t="shared" si="127"/>
        <v>63.5</v>
      </c>
      <c r="P466" s="29">
        <f t="shared" si="128"/>
        <v>58.83910000000001</v>
      </c>
      <c r="Q466"/>
      <c r="R466" s="15">
        <f t="shared" si="129"/>
        <v>58</v>
      </c>
      <c r="S466" s="15" t="s">
        <v>161</v>
      </c>
      <c r="T466" s="16">
        <f t="shared" si="130"/>
        <v>50.346000000000544</v>
      </c>
      <c r="U466" s="30">
        <v>2</v>
      </c>
      <c r="V466" s="63"/>
    </row>
    <row r="467" spans="5:22" s="26" customFormat="1" ht="15.75" customHeight="1">
      <c r="E467" s="36"/>
      <c r="F467" s="60"/>
      <c r="G467" s="30"/>
      <c r="H467" s="34"/>
      <c r="I467" s="30"/>
      <c r="J467" s="36"/>
      <c r="K467" s="54"/>
      <c r="N467" s="45"/>
      <c r="P467" s="55"/>
      <c r="R467" s="56"/>
      <c r="S467" s="56"/>
      <c r="T467" s="57"/>
      <c r="U467" s="30"/>
      <c r="V467" s="63"/>
    </row>
    <row r="468" spans="5:28" ht="12.75" customHeight="1">
      <c r="E468" s="17">
        <v>24</v>
      </c>
      <c r="H468" s="18" t="s">
        <v>301</v>
      </c>
      <c r="AA468"/>
      <c r="AB468"/>
    </row>
    <row r="469" spans="27:28" ht="9" customHeight="1">
      <c r="AA469"/>
      <c r="AB469"/>
    </row>
    <row r="470" spans="3:28" ht="15.75" customHeight="1">
      <c r="C470" s="19"/>
      <c r="D470" s="19"/>
      <c r="E470" s="20" t="s">
        <v>154</v>
      </c>
      <c r="F470" s="21" t="s">
        <v>155</v>
      </c>
      <c r="G470" s="22" t="s">
        <v>156</v>
      </c>
      <c r="H470" s="19" t="s">
        <v>157</v>
      </c>
      <c r="I470" s="22" t="s">
        <v>158</v>
      </c>
      <c r="J470" s="22" t="s">
        <v>11</v>
      </c>
      <c r="K470" s="22" t="s">
        <v>159</v>
      </c>
      <c r="L470" s="19" t="s">
        <v>160</v>
      </c>
      <c r="M470" s="19" t="s">
        <v>161</v>
      </c>
      <c r="N470" s="19" t="s">
        <v>162</v>
      </c>
      <c r="O470" s="19" t="s">
        <v>13</v>
      </c>
      <c r="P470" s="23" t="s">
        <v>163</v>
      </c>
      <c r="Q470" s="19" t="s">
        <v>164</v>
      </c>
      <c r="R470" s="24" t="s">
        <v>165</v>
      </c>
      <c r="S470" s="24" t="s">
        <v>161</v>
      </c>
      <c r="T470" s="25" t="s">
        <v>166</v>
      </c>
      <c r="U470" s="22" t="s">
        <v>167</v>
      </c>
      <c r="AA470"/>
      <c r="AB470"/>
    </row>
    <row r="471" spans="3:28" ht="15.75" customHeight="1">
      <c r="C471" s="26">
        <v>1</v>
      </c>
      <c r="E471" s="18" t="s">
        <v>171</v>
      </c>
      <c r="F471" s="13" t="s">
        <v>172</v>
      </c>
      <c r="G471" s="1">
        <v>1971</v>
      </c>
      <c r="H471" s="27" t="s">
        <v>169</v>
      </c>
      <c r="I471" s="1">
        <f aca="true" t="shared" si="131" ref="I471:I488">2015-G471</f>
        <v>44</v>
      </c>
      <c r="J471" s="1" t="s">
        <v>173</v>
      </c>
      <c r="K471" s="74">
        <v>0.9105000000000001</v>
      </c>
      <c r="L471">
        <v>2</v>
      </c>
      <c r="M471" t="s">
        <v>161</v>
      </c>
      <c r="N471">
        <v>54</v>
      </c>
      <c r="O471">
        <f aca="true" t="shared" si="132" ref="O471:O488">L471+N471/60</f>
        <v>2.9</v>
      </c>
      <c r="P471" s="29">
        <f aca="true" t="shared" si="133" ref="P471:P488">O471*K471</f>
        <v>2.64045</v>
      </c>
      <c r="R471" s="15">
        <f aca="true" t="shared" si="134" ref="R471:R488">INT(P471)</f>
        <v>2</v>
      </c>
      <c r="S471" s="15" t="s">
        <v>161</v>
      </c>
      <c r="T471" s="16">
        <f aca="true" t="shared" si="135" ref="T471:T488">(P471-R471)*60</f>
        <v>38.427</v>
      </c>
      <c r="U471" s="30">
        <v>15</v>
      </c>
      <c r="AA471"/>
      <c r="AB471"/>
    </row>
    <row r="472" spans="3:28" ht="15.75" customHeight="1">
      <c r="C472" s="26">
        <v>2</v>
      </c>
      <c r="E472" s="18" t="s">
        <v>179</v>
      </c>
      <c r="F472" s="13" t="s">
        <v>26</v>
      </c>
      <c r="G472" s="1">
        <v>1972</v>
      </c>
      <c r="H472" s="27" t="s">
        <v>169</v>
      </c>
      <c r="I472" s="1">
        <f t="shared" si="131"/>
        <v>43</v>
      </c>
      <c r="J472" s="1" t="s">
        <v>173</v>
      </c>
      <c r="K472" s="74">
        <v>0.9191</v>
      </c>
      <c r="L472">
        <v>3</v>
      </c>
      <c r="M472" t="s">
        <v>161</v>
      </c>
      <c r="N472">
        <v>6</v>
      </c>
      <c r="O472">
        <f t="shared" si="132"/>
        <v>3.1</v>
      </c>
      <c r="P472" s="29">
        <f t="shared" si="133"/>
        <v>2.8492100000000002</v>
      </c>
      <c r="R472" s="15">
        <f t="shared" si="134"/>
        <v>2</v>
      </c>
      <c r="S472" s="15" t="s">
        <v>161</v>
      </c>
      <c r="T472" s="16">
        <f t="shared" si="135"/>
        <v>50.95260000000002</v>
      </c>
      <c r="U472" s="30">
        <v>14</v>
      </c>
      <c r="AA472"/>
      <c r="AB472"/>
    </row>
    <row r="473" spans="3:28" ht="15.75" customHeight="1">
      <c r="C473" s="26">
        <v>3</v>
      </c>
      <c r="E473" s="18" t="s">
        <v>182</v>
      </c>
      <c r="F473" s="13" t="s">
        <v>177</v>
      </c>
      <c r="G473" s="1">
        <v>1953</v>
      </c>
      <c r="H473" s="27" t="s">
        <v>183</v>
      </c>
      <c r="I473" s="1">
        <f t="shared" si="131"/>
        <v>62</v>
      </c>
      <c r="J473" s="1" t="s">
        <v>184</v>
      </c>
      <c r="K473" s="74">
        <v>0.781</v>
      </c>
      <c r="L473">
        <v>3</v>
      </c>
      <c r="M473" t="s">
        <v>161</v>
      </c>
      <c r="N473">
        <v>39</v>
      </c>
      <c r="O473">
        <f t="shared" si="132"/>
        <v>3.65</v>
      </c>
      <c r="P473" s="29">
        <f t="shared" si="133"/>
        <v>2.85065</v>
      </c>
      <c r="R473" s="15">
        <f t="shared" si="134"/>
        <v>2</v>
      </c>
      <c r="S473" s="15" t="s">
        <v>161</v>
      </c>
      <c r="T473" s="16">
        <f t="shared" si="135"/>
        <v>51.038999999999994</v>
      </c>
      <c r="U473" s="30">
        <v>13</v>
      </c>
      <c r="AA473"/>
      <c r="AB473"/>
    </row>
    <row r="474" spans="3:28" ht="15.75" customHeight="1">
      <c r="C474" s="26">
        <v>4</v>
      </c>
      <c r="E474" s="18" t="s">
        <v>272</v>
      </c>
      <c r="F474" t="s">
        <v>192</v>
      </c>
      <c r="G474" s="1">
        <v>1975</v>
      </c>
      <c r="H474" s="27" t="s">
        <v>175</v>
      </c>
      <c r="I474" s="1">
        <f t="shared" si="131"/>
        <v>40</v>
      </c>
      <c r="J474" s="1" t="s">
        <v>173</v>
      </c>
      <c r="K474" s="74">
        <v>0.945</v>
      </c>
      <c r="L474">
        <v>3</v>
      </c>
      <c r="M474" t="s">
        <v>161</v>
      </c>
      <c r="N474">
        <v>1</v>
      </c>
      <c r="O474">
        <f t="shared" si="132"/>
        <v>3.0166666666666666</v>
      </c>
      <c r="P474" s="29">
        <f t="shared" si="133"/>
        <v>2.8507499999999997</v>
      </c>
      <c r="R474" s="15">
        <f t="shared" si="134"/>
        <v>2</v>
      </c>
      <c r="S474" s="15" t="s">
        <v>161</v>
      </c>
      <c r="T474" s="16">
        <f t="shared" si="135"/>
        <v>51.04499999999998</v>
      </c>
      <c r="U474" s="30">
        <v>12</v>
      </c>
      <c r="AA474"/>
      <c r="AB474"/>
    </row>
    <row r="475" spans="3:28" ht="15.75" customHeight="1">
      <c r="C475" s="26">
        <v>5</v>
      </c>
      <c r="D475" s="26"/>
      <c r="E475" s="18" t="s">
        <v>180</v>
      </c>
      <c r="F475" t="s">
        <v>32</v>
      </c>
      <c r="G475" s="1">
        <v>1965</v>
      </c>
      <c r="H475" s="27" t="s">
        <v>181</v>
      </c>
      <c r="I475" s="1">
        <f t="shared" si="131"/>
        <v>50</v>
      </c>
      <c r="J475" s="1" t="s">
        <v>170</v>
      </c>
      <c r="K475" s="74">
        <v>0.8625</v>
      </c>
      <c r="L475">
        <v>3</v>
      </c>
      <c r="M475" t="s">
        <v>161</v>
      </c>
      <c r="N475">
        <v>28</v>
      </c>
      <c r="O475">
        <f t="shared" si="132"/>
        <v>3.466666666666667</v>
      </c>
      <c r="P475" s="29">
        <f t="shared" si="133"/>
        <v>2.99</v>
      </c>
      <c r="R475" s="15">
        <f t="shared" si="134"/>
        <v>2</v>
      </c>
      <c r="S475" s="15" t="s">
        <v>161</v>
      </c>
      <c r="T475" s="16">
        <f t="shared" si="135"/>
        <v>59.40000000000001</v>
      </c>
      <c r="U475" s="30">
        <v>11</v>
      </c>
      <c r="V475" s="31"/>
      <c r="X475" s="26"/>
      <c r="AA475"/>
      <c r="AB475"/>
    </row>
    <row r="476" spans="3:28" ht="15.75" customHeight="1">
      <c r="C476" s="26">
        <v>6</v>
      </c>
      <c r="D476" s="26"/>
      <c r="E476" s="18" t="s">
        <v>189</v>
      </c>
      <c r="F476" s="13" t="s">
        <v>190</v>
      </c>
      <c r="G476" s="1">
        <v>1967</v>
      </c>
      <c r="H476" s="27" t="s">
        <v>169</v>
      </c>
      <c r="I476" s="1">
        <f t="shared" si="131"/>
        <v>48</v>
      </c>
      <c r="J476" s="1" t="s">
        <v>173</v>
      </c>
      <c r="K476" s="74">
        <v>0.8783000000000001</v>
      </c>
      <c r="L476">
        <v>3</v>
      </c>
      <c r="M476" t="s">
        <v>161</v>
      </c>
      <c r="N476">
        <v>29</v>
      </c>
      <c r="O476">
        <f t="shared" si="132"/>
        <v>3.4833333333333334</v>
      </c>
      <c r="P476" s="29">
        <f t="shared" si="133"/>
        <v>3.059411666666667</v>
      </c>
      <c r="R476" s="15">
        <f t="shared" si="134"/>
        <v>3</v>
      </c>
      <c r="S476" s="15" t="s">
        <v>161</v>
      </c>
      <c r="T476" s="16">
        <f t="shared" si="135"/>
        <v>3.564700000000025</v>
      </c>
      <c r="U476" s="30">
        <v>10</v>
      </c>
      <c r="V476" s="31"/>
      <c r="X476" s="26"/>
      <c r="AA476"/>
      <c r="AB476"/>
    </row>
    <row r="477" spans="3:28" ht="15.75" customHeight="1">
      <c r="C477" s="26">
        <v>7</v>
      </c>
      <c r="E477" s="18" t="s">
        <v>176</v>
      </c>
      <c r="F477" t="s">
        <v>177</v>
      </c>
      <c r="G477" s="1">
        <v>1957</v>
      </c>
      <c r="H477" s="27" t="s">
        <v>178</v>
      </c>
      <c r="I477" s="1">
        <f t="shared" si="131"/>
        <v>58</v>
      </c>
      <c r="J477" s="1" t="s">
        <v>170</v>
      </c>
      <c r="K477" s="28">
        <v>0.8065</v>
      </c>
      <c r="L477">
        <v>3</v>
      </c>
      <c r="M477" t="s">
        <v>161</v>
      </c>
      <c r="N477">
        <v>49</v>
      </c>
      <c r="O477">
        <f t="shared" si="132"/>
        <v>3.8166666666666664</v>
      </c>
      <c r="P477" s="29">
        <f t="shared" si="133"/>
        <v>3.0781416666666663</v>
      </c>
      <c r="R477" s="15">
        <f t="shared" si="134"/>
        <v>3</v>
      </c>
      <c r="S477" s="15" t="s">
        <v>161</v>
      </c>
      <c r="T477" s="16">
        <f t="shared" si="135"/>
        <v>4.68849999999998</v>
      </c>
      <c r="U477" s="30">
        <v>9</v>
      </c>
      <c r="AA477"/>
      <c r="AB477"/>
    </row>
    <row r="478" spans="3:28" ht="15.75" customHeight="1">
      <c r="C478" s="26">
        <v>8</v>
      </c>
      <c r="D478" s="26"/>
      <c r="E478" s="18" t="s">
        <v>198</v>
      </c>
      <c r="F478" t="s">
        <v>199</v>
      </c>
      <c r="G478" s="1">
        <v>1959</v>
      </c>
      <c r="H478" s="27" t="s">
        <v>200</v>
      </c>
      <c r="I478" s="1">
        <f t="shared" si="131"/>
        <v>56</v>
      </c>
      <c r="J478" s="32" t="s">
        <v>170</v>
      </c>
      <c r="K478" s="74">
        <v>0.8198000000000001</v>
      </c>
      <c r="L478">
        <v>3</v>
      </c>
      <c r="M478" t="s">
        <v>161</v>
      </c>
      <c r="N478">
        <v>51</v>
      </c>
      <c r="O478">
        <f t="shared" si="132"/>
        <v>3.85</v>
      </c>
      <c r="P478" s="29">
        <f t="shared" si="133"/>
        <v>3.1562300000000003</v>
      </c>
      <c r="R478" s="15">
        <f t="shared" si="134"/>
        <v>3</v>
      </c>
      <c r="S478" s="15" t="s">
        <v>161</v>
      </c>
      <c r="T478" s="16">
        <f t="shared" si="135"/>
        <v>9.373800000000019</v>
      </c>
      <c r="U478" s="30">
        <v>8</v>
      </c>
      <c r="AA478"/>
      <c r="AB478"/>
    </row>
    <row r="479" spans="3:28" ht="15.75" customHeight="1">
      <c r="C479" s="26">
        <v>9</v>
      </c>
      <c r="D479" s="26"/>
      <c r="E479" s="36" t="s">
        <v>191</v>
      </c>
      <c r="F479" s="60" t="s">
        <v>192</v>
      </c>
      <c r="G479" s="30">
        <v>1962</v>
      </c>
      <c r="H479" s="34" t="s">
        <v>175</v>
      </c>
      <c r="I479" s="30">
        <f t="shared" si="131"/>
        <v>53</v>
      </c>
      <c r="J479" s="30" t="s">
        <v>170</v>
      </c>
      <c r="K479" s="74">
        <v>0.8408</v>
      </c>
      <c r="L479" s="26">
        <v>3</v>
      </c>
      <c r="M479" s="26" t="s">
        <v>161</v>
      </c>
      <c r="N479" s="45">
        <v>50</v>
      </c>
      <c r="O479" s="26">
        <f t="shared" si="132"/>
        <v>3.8333333333333335</v>
      </c>
      <c r="P479" s="55">
        <f t="shared" si="133"/>
        <v>3.223066666666667</v>
      </c>
      <c r="Q479" s="26"/>
      <c r="R479" s="56">
        <f t="shared" si="134"/>
        <v>3</v>
      </c>
      <c r="S479" s="56" t="s">
        <v>161</v>
      </c>
      <c r="T479" s="57">
        <f t="shared" si="135"/>
        <v>13.384000000000018</v>
      </c>
      <c r="U479" s="30">
        <v>7</v>
      </c>
      <c r="AA479"/>
      <c r="AB479"/>
    </row>
    <row r="480" spans="3:28" ht="15.75" customHeight="1">
      <c r="C480" s="26">
        <v>10</v>
      </c>
      <c r="E480" s="18" t="s">
        <v>202</v>
      </c>
      <c r="F480" s="13" t="s">
        <v>50</v>
      </c>
      <c r="G480" s="1">
        <v>1988</v>
      </c>
      <c r="H480" s="27" t="s">
        <v>169</v>
      </c>
      <c r="I480" s="1">
        <f t="shared" si="131"/>
        <v>27</v>
      </c>
      <c r="K480" s="74">
        <v>1</v>
      </c>
      <c r="L480">
        <v>3</v>
      </c>
      <c r="M480" t="s">
        <v>161</v>
      </c>
      <c r="N480">
        <v>21</v>
      </c>
      <c r="O480">
        <f t="shared" si="132"/>
        <v>3.35</v>
      </c>
      <c r="P480" s="29">
        <f t="shared" si="133"/>
        <v>3.35</v>
      </c>
      <c r="R480" s="15">
        <f t="shared" si="134"/>
        <v>3</v>
      </c>
      <c r="S480" s="15" t="s">
        <v>161</v>
      </c>
      <c r="T480" s="16">
        <f t="shared" si="135"/>
        <v>21.000000000000007</v>
      </c>
      <c r="U480" s="30">
        <v>6</v>
      </c>
      <c r="AA480"/>
      <c r="AB480"/>
    </row>
    <row r="481" spans="3:28" ht="15.75" customHeight="1">
      <c r="C481" s="26">
        <v>11</v>
      </c>
      <c r="D481" s="26"/>
      <c r="E481" s="18" t="s">
        <v>205</v>
      </c>
      <c r="F481" t="s">
        <v>206</v>
      </c>
      <c r="G481" s="1">
        <v>1958</v>
      </c>
      <c r="H481" s="27" t="s">
        <v>207</v>
      </c>
      <c r="I481" s="1">
        <f t="shared" si="131"/>
        <v>57</v>
      </c>
      <c r="J481" s="32" t="s">
        <v>170</v>
      </c>
      <c r="K481" s="74">
        <v>0.8131</v>
      </c>
      <c r="L481">
        <v>4</v>
      </c>
      <c r="M481" t="s">
        <v>161</v>
      </c>
      <c r="N481">
        <v>11</v>
      </c>
      <c r="O481">
        <f t="shared" si="132"/>
        <v>4.183333333333334</v>
      </c>
      <c r="P481" s="29">
        <f t="shared" si="133"/>
        <v>3.4014683333333338</v>
      </c>
      <c r="R481" s="15">
        <f t="shared" si="134"/>
        <v>3</v>
      </c>
      <c r="S481" s="15" t="s">
        <v>161</v>
      </c>
      <c r="T481" s="16">
        <f t="shared" si="135"/>
        <v>24.088100000000026</v>
      </c>
      <c r="U481" s="30">
        <v>5</v>
      </c>
      <c r="AA481"/>
      <c r="AB481"/>
    </row>
    <row r="482" spans="3:28" ht="15.75" customHeight="1">
      <c r="C482" s="26">
        <v>12</v>
      </c>
      <c r="D482" s="26"/>
      <c r="E482" s="36" t="s">
        <v>203</v>
      </c>
      <c r="F482" s="60" t="s">
        <v>117</v>
      </c>
      <c r="G482" s="30">
        <v>1966</v>
      </c>
      <c r="H482" s="34" t="s">
        <v>204</v>
      </c>
      <c r="I482" s="30">
        <f t="shared" si="131"/>
        <v>49</v>
      </c>
      <c r="J482" s="32" t="s">
        <v>173</v>
      </c>
      <c r="K482" s="74">
        <v>0.8704000000000001</v>
      </c>
      <c r="L482" s="26">
        <v>3</v>
      </c>
      <c r="M482" s="26" t="s">
        <v>161</v>
      </c>
      <c r="N482" s="26">
        <v>56</v>
      </c>
      <c r="O482" s="26">
        <f t="shared" si="132"/>
        <v>3.9333333333333336</v>
      </c>
      <c r="P482" s="55">
        <f t="shared" si="133"/>
        <v>3.4235733333333336</v>
      </c>
      <c r="Q482" s="26"/>
      <c r="R482" s="56">
        <f t="shared" si="134"/>
        <v>3</v>
      </c>
      <c r="S482" s="56" t="s">
        <v>161</v>
      </c>
      <c r="T482" s="57">
        <f t="shared" si="135"/>
        <v>25.414400000000015</v>
      </c>
      <c r="U482" s="30">
        <v>4</v>
      </c>
      <c r="AA482"/>
      <c r="AB482"/>
    </row>
    <row r="483" spans="3:28" ht="15.75" customHeight="1">
      <c r="C483" s="26">
        <v>13</v>
      </c>
      <c r="D483" s="26"/>
      <c r="E483" s="18" t="s">
        <v>209</v>
      </c>
      <c r="F483" t="s">
        <v>210</v>
      </c>
      <c r="G483" s="1">
        <v>1975</v>
      </c>
      <c r="H483" s="27" t="s">
        <v>211</v>
      </c>
      <c r="I483" s="1">
        <f t="shared" si="131"/>
        <v>40</v>
      </c>
      <c r="J483" s="1" t="s">
        <v>173</v>
      </c>
      <c r="K483" s="54">
        <v>0.945</v>
      </c>
      <c r="L483">
        <v>3</v>
      </c>
      <c r="M483" t="s">
        <v>161</v>
      </c>
      <c r="N483">
        <v>43</v>
      </c>
      <c r="O483">
        <f t="shared" si="132"/>
        <v>3.716666666666667</v>
      </c>
      <c r="P483" s="29">
        <f t="shared" si="133"/>
        <v>3.51225</v>
      </c>
      <c r="R483" s="15">
        <f t="shared" si="134"/>
        <v>3</v>
      </c>
      <c r="S483" s="15" t="s">
        <v>161</v>
      </c>
      <c r="T483" s="16">
        <f t="shared" si="135"/>
        <v>30.734999999999992</v>
      </c>
      <c r="U483" s="30">
        <v>3</v>
      </c>
      <c r="AA483"/>
      <c r="AB483"/>
    </row>
    <row r="484" spans="3:28" ht="15.75" customHeight="1">
      <c r="C484" s="26">
        <v>14</v>
      </c>
      <c r="D484" s="26"/>
      <c r="E484" s="36" t="s">
        <v>214</v>
      </c>
      <c r="F484" s="60" t="s">
        <v>15</v>
      </c>
      <c r="G484" s="30">
        <v>1952</v>
      </c>
      <c r="H484" s="34" t="s">
        <v>175</v>
      </c>
      <c r="I484" s="30">
        <f t="shared" si="131"/>
        <v>63</v>
      </c>
      <c r="J484" s="30" t="s">
        <v>184</v>
      </c>
      <c r="K484" s="54">
        <v>0.7832</v>
      </c>
      <c r="L484" s="26">
        <v>4</v>
      </c>
      <c r="M484" s="26" t="s">
        <v>161</v>
      </c>
      <c r="N484" s="45">
        <v>44</v>
      </c>
      <c r="O484" s="26">
        <f t="shared" si="132"/>
        <v>4.733333333333333</v>
      </c>
      <c r="P484" s="55">
        <f t="shared" si="133"/>
        <v>3.7071466666666666</v>
      </c>
      <c r="Q484" s="26"/>
      <c r="R484" s="56">
        <f t="shared" si="134"/>
        <v>3</v>
      </c>
      <c r="S484" s="56" t="s">
        <v>161</v>
      </c>
      <c r="T484" s="57">
        <f t="shared" si="135"/>
        <v>42.428799999999995</v>
      </c>
      <c r="U484" s="30">
        <v>2</v>
      </c>
      <c r="AA484"/>
      <c r="AB484"/>
    </row>
    <row r="485" spans="3:28" ht="15.75" customHeight="1">
      <c r="C485" s="37">
        <v>15</v>
      </c>
      <c r="D485" s="37"/>
      <c r="E485" s="38" t="s">
        <v>221</v>
      </c>
      <c r="F485" s="37" t="s">
        <v>206</v>
      </c>
      <c r="G485" s="39">
        <v>1938</v>
      </c>
      <c r="H485" s="40" t="s">
        <v>175</v>
      </c>
      <c r="I485" s="39">
        <f t="shared" si="131"/>
        <v>77</v>
      </c>
      <c r="J485" s="39" t="s">
        <v>222</v>
      </c>
      <c r="K485" s="75">
        <v>0.6521</v>
      </c>
      <c r="L485" s="37">
        <v>6</v>
      </c>
      <c r="M485" s="37" t="s">
        <v>161</v>
      </c>
      <c r="N485" s="37">
        <v>57</v>
      </c>
      <c r="O485" s="37">
        <f t="shared" si="132"/>
        <v>6.95</v>
      </c>
      <c r="P485" s="42">
        <f t="shared" si="133"/>
        <v>4.532095</v>
      </c>
      <c r="Q485" s="37"/>
      <c r="R485" s="43">
        <f t="shared" si="134"/>
        <v>4</v>
      </c>
      <c r="S485" s="43" t="s">
        <v>161</v>
      </c>
      <c r="T485" s="44">
        <f t="shared" si="135"/>
        <v>31.9257</v>
      </c>
      <c r="U485" s="39">
        <v>1</v>
      </c>
      <c r="AA485"/>
      <c r="AB485"/>
    </row>
    <row r="486" spans="3:28" ht="15.75" customHeight="1">
      <c r="C486" s="26">
        <v>1</v>
      </c>
      <c r="E486" s="18" t="s">
        <v>227</v>
      </c>
      <c r="F486" t="s">
        <v>228</v>
      </c>
      <c r="G486" s="1">
        <v>1965</v>
      </c>
      <c r="H486" s="27" t="s">
        <v>169</v>
      </c>
      <c r="I486" s="1">
        <f t="shared" si="131"/>
        <v>50</v>
      </c>
      <c r="J486" s="1" t="s">
        <v>226</v>
      </c>
      <c r="K486" s="74">
        <v>0.8771</v>
      </c>
      <c r="L486">
        <v>4</v>
      </c>
      <c r="M486" t="s">
        <v>161</v>
      </c>
      <c r="N486" s="45">
        <v>15</v>
      </c>
      <c r="O486">
        <f t="shared" si="132"/>
        <v>4.25</v>
      </c>
      <c r="P486" s="29">
        <f t="shared" si="133"/>
        <v>3.727675</v>
      </c>
      <c r="R486" s="15">
        <f t="shared" si="134"/>
        <v>3</v>
      </c>
      <c r="T486" s="16">
        <f t="shared" si="135"/>
        <v>43.660500000000006</v>
      </c>
      <c r="U486" s="30">
        <v>3</v>
      </c>
      <c r="AA486"/>
      <c r="AB486"/>
    </row>
    <row r="487" spans="3:28" ht="15.75" customHeight="1">
      <c r="C487" s="26">
        <v>2</v>
      </c>
      <c r="E487" s="18" t="s">
        <v>229</v>
      </c>
      <c r="F487" s="13" t="s">
        <v>113</v>
      </c>
      <c r="G487" s="1">
        <v>1978</v>
      </c>
      <c r="H487" s="27" t="s">
        <v>169</v>
      </c>
      <c r="I487" s="1">
        <f t="shared" si="131"/>
        <v>37</v>
      </c>
      <c r="J487" s="1" t="s">
        <v>230</v>
      </c>
      <c r="K487" s="74">
        <v>0.9912000000000001</v>
      </c>
      <c r="L487">
        <v>4</v>
      </c>
      <c r="M487" t="s">
        <v>161</v>
      </c>
      <c r="N487">
        <v>11</v>
      </c>
      <c r="O487">
        <f t="shared" si="132"/>
        <v>4.183333333333334</v>
      </c>
      <c r="P487" s="29">
        <f t="shared" si="133"/>
        <v>4.146520000000001</v>
      </c>
      <c r="R487" s="15">
        <f t="shared" si="134"/>
        <v>4</v>
      </c>
      <c r="S487" s="15" t="s">
        <v>161</v>
      </c>
      <c r="T487" s="16">
        <f t="shared" si="135"/>
        <v>8.791200000000039</v>
      </c>
      <c r="U487" s="30">
        <v>2</v>
      </c>
      <c r="AA487"/>
      <c r="AB487"/>
    </row>
    <row r="488" spans="3:28" ht="15.75" customHeight="1">
      <c r="C488" s="45">
        <v>3</v>
      </c>
      <c r="E488" s="18" t="s">
        <v>238</v>
      </c>
      <c r="F488" s="13" t="s">
        <v>239</v>
      </c>
      <c r="G488" s="1">
        <v>1981</v>
      </c>
      <c r="H488" s="27" t="s">
        <v>211</v>
      </c>
      <c r="I488" s="1">
        <f t="shared" si="131"/>
        <v>34</v>
      </c>
      <c r="J488" s="1" t="s">
        <v>230</v>
      </c>
      <c r="K488" s="28">
        <v>1</v>
      </c>
      <c r="L488">
        <v>7</v>
      </c>
      <c r="M488" t="s">
        <v>161</v>
      </c>
      <c r="N488">
        <v>1</v>
      </c>
      <c r="O488">
        <f t="shared" si="132"/>
        <v>7.016666666666667</v>
      </c>
      <c r="P488" s="29">
        <f t="shared" si="133"/>
        <v>7.016666666666667</v>
      </c>
      <c r="R488" s="15">
        <f t="shared" si="134"/>
        <v>7</v>
      </c>
      <c r="S488" s="15" t="s">
        <v>161</v>
      </c>
      <c r="T488" s="16">
        <f t="shared" si="135"/>
        <v>0.9999999999999964</v>
      </c>
      <c r="U488" s="30">
        <v>1</v>
      </c>
      <c r="AA488"/>
      <c r="AB488"/>
    </row>
    <row r="489" spans="5:22" s="26" customFormat="1" ht="15.75" customHeight="1">
      <c r="E489" s="36"/>
      <c r="F489" s="60"/>
      <c r="G489" s="30"/>
      <c r="H489" s="34"/>
      <c r="I489" s="30"/>
      <c r="J489" s="30"/>
      <c r="K489" s="54"/>
      <c r="N489" s="76"/>
      <c r="P489" s="55"/>
      <c r="R489" s="56"/>
      <c r="S489" s="56"/>
      <c r="T489" s="77"/>
      <c r="U489" s="30"/>
      <c r="V489" s="63"/>
    </row>
    <row r="490" spans="5:28" ht="12.75" customHeight="1">
      <c r="E490" s="17">
        <v>25</v>
      </c>
      <c r="H490" s="18" t="s">
        <v>302</v>
      </c>
      <c r="AA490"/>
      <c r="AB490"/>
    </row>
    <row r="491" spans="27:28" ht="9" customHeight="1">
      <c r="AA491"/>
      <c r="AB491"/>
    </row>
    <row r="492" spans="3:28" ht="15.75" customHeight="1">
      <c r="C492" s="19"/>
      <c r="D492" s="19"/>
      <c r="E492" s="20" t="s">
        <v>154</v>
      </c>
      <c r="F492" s="21" t="s">
        <v>155</v>
      </c>
      <c r="G492" s="22" t="s">
        <v>156</v>
      </c>
      <c r="H492" s="19" t="s">
        <v>157</v>
      </c>
      <c r="I492" s="22" t="s">
        <v>158</v>
      </c>
      <c r="J492" s="22" t="s">
        <v>11</v>
      </c>
      <c r="K492" s="22" t="s">
        <v>159</v>
      </c>
      <c r="L492" s="19" t="s">
        <v>160</v>
      </c>
      <c r="M492" s="19" t="s">
        <v>161</v>
      </c>
      <c r="N492" s="19" t="s">
        <v>162</v>
      </c>
      <c r="O492" s="19" t="s">
        <v>13</v>
      </c>
      <c r="P492" s="23" t="s">
        <v>163</v>
      </c>
      <c r="Q492" s="19" t="s">
        <v>164</v>
      </c>
      <c r="R492" s="24" t="s">
        <v>165</v>
      </c>
      <c r="S492" s="24" t="s">
        <v>161</v>
      </c>
      <c r="T492" s="25" t="s">
        <v>166</v>
      </c>
      <c r="U492" s="22" t="s">
        <v>167</v>
      </c>
      <c r="AA492"/>
      <c r="AB492"/>
    </row>
    <row r="493" spans="3:28" ht="15.75" customHeight="1">
      <c r="C493" s="26">
        <v>1</v>
      </c>
      <c r="E493" s="18" t="s">
        <v>171</v>
      </c>
      <c r="F493" s="13" t="s">
        <v>172</v>
      </c>
      <c r="G493" s="1">
        <v>1971</v>
      </c>
      <c r="H493" s="27" t="s">
        <v>169</v>
      </c>
      <c r="I493" s="1">
        <f aca="true" t="shared" si="136" ref="I493:I511">2015-G493</f>
        <v>44</v>
      </c>
      <c r="J493" s="1" t="s">
        <v>173</v>
      </c>
      <c r="K493" s="28">
        <v>0.9169</v>
      </c>
      <c r="L493">
        <v>37</v>
      </c>
      <c r="M493" t="s">
        <v>161</v>
      </c>
      <c r="N493">
        <v>2</v>
      </c>
      <c r="O493">
        <f aca="true" t="shared" si="137" ref="O493:O511">L493+N493/60</f>
        <v>37.03333333333333</v>
      </c>
      <c r="P493" s="29">
        <f aca="true" t="shared" si="138" ref="P493:P511">O493*K493</f>
        <v>33.95586333333333</v>
      </c>
      <c r="R493" s="15">
        <f aca="true" t="shared" si="139" ref="R493:R511">INT(P493)</f>
        <v>33</v>
      </c>
      <c r="S493" s="15" t="s">
        <v>161</v>
      </c>
      <c r="T493" s="16">
        <f aca="true" t="shared" si="140" ref="T493:T511">(P493-R493)*60</f>
        <v>57.3518</v>
      </c>
      <c r="U493" s="30">
        <v>16</v>
      </c>
      <c r="AA493"/>
      <c r="AB493"/>
    </row>
    <row r="494" spans="3:28" ht="15.75" customHeight="1">
      <c r="C494" s="26">
        <v>2</v>
      </c>
      <c r="E494" s="18" t="s">
        <v>182</v>
      </c>
      <c r="F494" s="13" t="s">
        <v>177</v>
      </c>
      <c r="G494" s="1">
        <v>1953</v>
      </c>
      <c r="H494" s="27" t="s">
        <v>183</v>
      </c>
      <c r="I494" s="1">
        <f t="shared" si="136"/>
        <v>62</v>
      </c>
      <c r="J494" s="1" t="s">
        <v>184</v>
      </c>
      <c r="K494" s="28">
        <v>0.7902</v>
      </c>
      <c r="L494">
        <v>45</v>
      </c>
      <c r="M494" t="s">
        <v>161</v>
      </c>
      <c r="N494">
        <v>42</v>
      </c>
      <c r="O494">
        <f t="shared" si="137"/>
        <v>45.7</v>
      </c>
      <c r="P494" s="29">
        <f t="shared" si="138"/>
        <v>36.112140000000004</v>
      </c>
      <c r="R494" s="15">
        <f t="shared" si="139"/>
        <v>36</v>
      </c>
      <c r="S494" s="15" t="s">
        <v>161</v>
      </c>
      <c r="T494" s="16">
        <f t="shared" si="140"/>
        <v>6.728400000000221</v>
      </c>
      <c r="U494" s="30">
        <v>15</v>
      </c>
      <c r="AA494"/>
      <c r="AB494"/>
    </row>
    <row r="495" spans="3:28" ht="15.75" customHeight="1">
      <c r="C495" s="26">
        <v>3</v>
      </c>
      <c r="E495" s="18" t="s">
        <v>168</v>
      </c>
      <c r="F495" s="13" t="s">
        <v>53</v>
      </c>
      <c r="G495" s="1">
        <v>1965</v>
      </c>
      <c r="H495" s="27" t="s">
        <v>169</v>
      </c>
      <c r="I495" s="1">
        <f t="shared" si="136"/>
        <v>50</v>
      </c>
      <c r="J495" s="1" t="s">
        <v>170</v>
      </c>
      <c r="K495" s="28">
        <v>0.8747</v>
      </c>
      <c r="L495">
        <v>41</v>
      </c>
      <c r="M495" t="s">
        <v>161</v>
      </c>
      <c r="N495">
        <v>23</v>
      </c>
      <c r="O495">
        <f t="shared" si="137"/>
        <v>41.38333333333333</v>
      </c>
      <c r="P495" s="29">
        <f t="shared" si="138"/>
        <v>36.19800166666667</v>
      </c>
      <c r="R495" s="15">
        <f t="shared" si="139"/>
        <v>36</v>
      </c>
      <c r="S495" s="15" t="s">
        <v>161</v>
      </c>
      <c r="T495" s="16">
        <f t="shared" si="140"/>
        <v>11.880100000000198</v>
      </c>
      <c r="U495" s="30">
        <v>14</v>
      </c>
      <c r="AA495"/>
      <c r="AB495"/>
    </row>
    <row r="496" spans="3:28" ht="15.75" customHeight="1">
      <c r="C496" s="26">
        <v>4</v>
      </c>
      <c r="E496" s="18" t="s">
        <v>174</v>
      </c>
      <c r="F496" s="13" t="s">
        <v>117</v>
      </c>
      <c r="G496" s="1">
        <v>1975</v>
      </c>
      <c r="H496" s="27" t="s">
        <v>175</v>
      </c>
      <c r="I496" s="1">
        <f t="shared" si="136"/>
        <v>40</v>
      </c>
      <c r="J496" s="1" t="s">
        <v>173</v>
      </c>
      <c r="K496" s="28">
        <v>0.9451</v>
      </c>
      <c r="L496">
        <v>38</v>
      </c>
      <c r="M496" t="s">
        <v>161</v>
      </c>
      <c r="N496">
        <v>40</v>
      </c>
      <c r="O496">
        <f t="shared" si="137"/>
        <v>38.666666666666664</v>
      </c>
      <c r="P496" s="29">
        <f t="shared" si="138"/>
        <v>36.543866666666666</v>
      </c>
      <c r="R496" s="15">
        <f t="shared" si="139"/>
        <v>36</v>
      </c>
      <c r="S496" s="15" t="s">
        <v>161</v>
      </c>
      <c r="T496" s="16">
        <f t="shared" si="140"/>
        <v>32.63199999999998</v>
      </c>
      <c r="U496" s="30">
        <v>13</v>
      </c>
      <c r="AA496"/>
      <c r="AB496"/>
    </row>
    <row r="497" spans="3:28" ht="15.75" customHeight="1">
      <c r="C497" s="26">
        <v>5</v>
      </c>
      <c r="D497" s="26"/>
      <c r="E497" s="18" t="s">
        <v>180</v>
      </c>
      <c r="F497" t="s">
        <v>32</v>
      </c>
      <c r="G497" s="1">
        <v>1965</v>
      </c>
      <c r="H497" s="27" t="s">
        <v>181</v>
      </c>
      <c r="I497" s="1">
        <f t="shared" si="136"/>
        <v>50</v>
      </c>
      <c r="J497" s="1" t="s">
        <v>170</v>
      </c>
      <c r="K497" s="28">
        <v>0.8747</v>
      </c>
      <c r="L497">
        <v>42</v>
      </c>
      <c r="M497" t="s">
        <v>161</v>
      </c>
      <c r="N497">
        <v>22</v>
      </c>
      <c r="O497">
        <f t="shared" si="137"/>
        <v>42.36666666666667</v>
      </c>
      <c r="P497" s="29">
        <f t="shared" si="138"/>
        <v>37.058123333333334</v>
      </c>
      <c r="R497" s="15">
        <f t="shared" si="139"/>
        <v>37</v>
      </c>
      <c r="S497" s="15" t="s">
        <v>161</v>
      </c>
      <c r="T497" s="16">
        <f t="shared" si="140"/>
        <v>3.487400000000065</v>
      </c>
      <c r="U497" s="30">
        <v>12</v>
      </c>
      <c r="V497" s="31"/>
      <c r="X497" s="26"/>
      <c r="AA497"/>
      <c r="AB497"/>
    </row>
    <row r="498" spans="3:28" ht="15.75" customHeight="1">
      <c r="C498" s="26">
        <v>6</v>
      </c>
      <c r="E498" s="18" t="s">
        <v>25</v>
      </c>
      <c r="F498" s="13" t="s">
        <v>26</v>
      </c>
      <c r="G498" s="1">
        <v>1983</v>
      </c>
      <c r="H498" s="33" t="s">
        <v>186</v>
      </c>
      <c r="I498" s="1">
        <f t="shared" si="136"/>
        <v>32</v>
      </c>
      <c r="K498" s="28">
        <v>0.9922000000000001</v>
      </c>
      <c r="L498">
        <v>37</v>
      </c>
      <c r="M498" t="s">
        <v>161</v>
      </c>
      <c r="N498">
        <v>44</v>
      </c>
      <c r="O498">
        <f t="shared" si="137"/>
        <v>37.733333333333334</v>
      </c>
      <c r="P498" s="29">
        <f t="shared" si="138"/>
        <v>37.439013333333335</v>
      </c>
      <c r="R498" s="15">
        <f t="shared" si="139"/>
        <v>37</v>
      </c>
      <c r="S498" s="15" t="s">
        <v>161</v>
      </c>
      <c r="T498" s="16">
        <f t="shared" si="140"/>
        <v>26.340800000000115</v>
      </c>
      <c r="U498" s="30">
        <v>11</v>
      </c>
      <c r="AA498"/>
      <c r="AB498"/>
    </row>
    <row r="499" spans="3:28" ht="15.75" customHeight="1">
      <c r="C499" s="26">
        <v>7</v>
      </c>
      <c r="E499" s="18" t="s">
        <v>176</v>
      </c>
      <c r="F499" t="s">
        <v>177</v>
      </c>
      <c r="G499" s="1">
        <v>1957</v>
      </c>
      <c r="H499" s="27" t="s">
        <v>178</v>
      </c>
      <c r="I499" s="1">
        <f t="shared" si="136"/>
        <v>58</v>
      </c>
      <c r="J499" s="1" t="s">
        <v>170</v>
      </c>
      <c r="K499" s="28">
        <v>0.8184</v>
      </c>
      <c r="L499">
        <v>45</v>
      </c>
      <c r="M499" t="s">
        <v>161</v>
      </c>
      <c r="N499">
        <v>49</v>
      </c>
      <c r="O499">
        <f t="shared" si="137"/>
        <v>45.81666666666667</v>
      </c>
      <c r="P499" s="29">
        <f t="shared" si="138"/>
        <v>37.49636</v>
      </c>
      <c r="R499" s="15">
        <f t="shared" si="139"/>
        <v>37</v>
      </c>
      <c r="S499" s="15" t="s">
        <v>161</v>
      </c>
      <c r="T499" s="16">
        <f t="shared" si="140"/>
        <v>29.781600000000168</v>
      </c>
      <c r="U499" s="30">
        <v>10</v>
      </c>
      <c r="AA499"/>
      <c r="AB499"/>
    </row>
    <row r="500" spans="3:28" ht="15.75" customHeight="1">
      <c r="C500" s="26">
        <v>8</v>
      </c>
      <c r="E500" s="18" t="s">
        <v>188</v>
      </c>
      <c r="F500" s="13" t="s">
        <v>35</v>
      </c>
      <c r="G500" s="1">
        <v>1964</v>
      </c>
      <c r="H500" s="27" t="s">
        <v>169</v>
      </c>
      <c r="I500" s="1">
        <f t="shared" si="136"/>
        <v>51</v>
      </c>
      <c r="J500" s="1" t="s">
        <v>170</v>
      </c>
      <c r="K500" s="28">
        <v>0.8676</v>
      </c>
      <c r="L500">
        <v>49</v>
      </c>
      <c r="M500" t="s">
        <v>161</v>
      </c>
      <c r="N500">
        <v>32</v>
      </c>
      <c r="O500">
        <f t="shared" si="137"/>
        <v>49.53333333333333</v>
      </c>
      <c r="P500" s="29">
        <f t="shared" si="138"/>
        <v>42.97512</v>
      </c>
      <c r="R500" s="15">
        <f t="shared" si="139"/>
        <v>42</v>
      </c>
      <c r="S500" s="15" t="s">
        <v>161</v>
      </c>
      <c r="T500" s="16">
        <f t="shared" si="140"/>
        <v>58.50719999999981</v>
      </c>
      <c r="U500" s="30">
        <v>9</v>
      </c>
      <c r="AA500"/>
      <c r="AB500"/>
    </row>
    <row r="501" spans="3:28" ht="15.75" customHeight="1">
      <c r="C501" s="26">
        <v>9</v>
      </c>
      <c r="D501" s="26"/>
      <c r="E501" s="18" t="s">
        <v>205</v>
      </c>
      <c r="F501" t="s">
        <v>206</v>
      </c>
      <c r="G501" s="1">
        <v>1958</v>
      </c>
      <c r="H501" s="27" t="s">
        <v>207</v>
      </c>
      <c r="I501" s="1">
        <f t="shared" si="136"/>
        <v>57</v>
      </c>
      <c r="J501" s="32" t="s">
        <v>170</v>
      </c>
      <c r="K501" s="28">
        <v>0.8254</v>
      </c>
      <c r="L501">
        <v>53</v>
      </c>
      <c r="M501" t="s">
        <v>161</v>
      </c>
      <c r="N501">
        <v>6</v>
      </c>
      <c r="O501">
        <f t="shared" si="137"/>
        <v>53.1</v>
      </c>
      <c r="P501" s="29">
        <f t="shared" si="138"/>
        <v>43.82874</v>
      </c>
      <c r="R501" s="15">
        <f t="shared" si="139"/>
        <v>43</v>
      </c>
      <c r="S501" s="15" t="s">
        <v>161</v>
      </c>
      <c r="T501" s="16">
        <f t="shared" si="140"/>
        <v>49.7244000000002</v>
      </c>
      <c r="U501" s="30">
        <v>8</v>
      </c>
      <c r="AA501"/>
      <c r="AB501"/>
    </row>
    <row r="502" spans="3:28" ht="15.75" customHeight="1">
      <c r="C502" s="26">
        <v>10</v>
      </c>
      <c r="E502" s="18" t="s">
        <v>202</v>
      </c>
      <c r="F502" s="13" t="s">
        <v>50</v>
      </c>
      <c r="G502" s="1">
        <v>1988</v>
      </c>
      <c r="H502" s="27" t="s">
        <v>169</v>
      </c>
      <c r="I502" s="1">
        <f t="shared" si="136"/>
        <v>27</v>
      </c>
      <c r="K502" s="28">
        <v>1</v>
      </c>
      <c r="L502">
        <v>44</v>
      </c>
      <c r="M502" t="s">
        <v>161</v>
      </c>
      <c r="N502">
        <v>19</v>
      </c>
      <c r="O502">
        <f t="shared" si="137"/>
        <v>44.31666666666667</v>
      </c>
      <c r="P502" s="29">
        <f t="shared" si="138"/>
        <v>44.31666666666667</v>
      </c>
      <c r="R502" s="15">
        <f t="shared" si="139"/>
        <v>44</v>
      </c>
      <c r="S502" s="15" t="s">
        <v>161</v>
      </c>
      <c r="T502" s="16">
        <f t="shared" si="140"/>
        <v>19.0000000000002</v>
      </c>
      <c r="U502" s="30">
        <v>7</v>
      </c>
      <c r="AA502"/>
      <c r="AB502"/>
    </row>
    <row r="503" spans="3:28" ht="15.75" customHeight="1">
      <c r="C503" s="26">
        <v>11</v>
      </c>
      <c r="D503" s="26"/>
      <c r="E503" s="18" t="s">
        <v>198</v>
      </c>
      <c r="F503" t="s">
        <v>199</v>
      </c>
      <c r="G503" s="1">
        <v>1959</v>
      </c>
      <c r="H503" s="27" t="s">
        <v>200</v>
      </c>
      <c r="I503" s="1">
        <f t="shared" si="136"/>
        <v>56</v>
      </c>
      <c r="J503" s="32" t="s">
        <v>170</v>
      </c>
      <c r="K503" s="28">
        <v>0.8324</v>
      </c>
      <c r="L503">
        <v>54</v>
      </c>
      <c r="M503" t="s">
        <v>161</v>
      </c>
      <c r="N503">
        <v>31</v>
      </c>
      <c r="O503">
        <f t="shared" si="137"/>
        <v>54.516666666666666</v>
      </c>
      <c r="P503" s="29">
        <f t="shared" si="138"/>
        <v>45.379673333333336</v>
      </c>
      <c r="R503" s="15">
        <f t="shared" si="139"/>
        <v>45</v>
      </c>
      <c r="S503" s="15" t="s">
        <v>161</v>
      </c>
      <c r="T503" s="16">
        <f t="shared" si="140"/>
        <v>22.780400000000185</v>
      </c>
      <c r="U503" s="30">
        <v>6</v>
      </c>
      <c r="AA503"/>
      <c r="AB503"/>
    </row>
    <row r="504" spans="3:28" ht="15.75" customHeight="1">
      <c r="C504" s="26">
        <v>12</v>
      </c>
      <c r="D504" s="26"/>
      <c r="E504" s="36" t="s">
        <v>203</v>
      </c>
      <c r="F504" s="60" t="s">
        <v>117</v>
      </c>
      <c r="G504" s="30">
        <v>1966</v>
      </c>
      <c r="H504" s="34" t="s">
        <v>204</v>
      </c>
      <c r="I504" s="30">
        <f t="shared" si="136"/>
        <v>49</v>
      </c>
      <c r="J504" s="32" t="s">
        <v>173</v>
      </c>
      <c r="K504" s="54">
        <v>0.8817</v>
      </c>
      <c r="L504" s="26">
        <v>51</v>
      </c>
      <c r="M504" s="26" t="s">
        <v>161</v>
      </c>
      <c r="N504" s="26">
        <v>53</v>
      </c>
      <c r="O504" s="26">
        <f t="shared" si="137"/>
        <v>51.88333333333333</v>
      </c>
      <c r="P504" s="55">
        <f t="shared" si="138"/>
        <v>45.745535000000004</v>
      </c>
      <c r="Q504" s="26"/>
      <c r="R504" s="56">
        <f t="shared" si="139"/>
        <v>45</v>
      </c>
      <c r="S504" s="56" t="s">
        <v>161</v>
      </c>
      <c r="T504" s="57">
        <f t="shared" si="140"/>
        <v>44.73210000000023</v>
      </c>
      <c r="U504" s="30">
        <v>5</v>
      </c>
      <c r="AA504"/>
      <c r="AB504"/>
    </row>
    <row r="505" spans="3:28" ht="15.75" customHeight="1">
      <c r="C505" s="26">
        <v>13</v>
      </c>
      <c r="E505" s="18" t="s">
        <v>296</v>
      </c>
      <c r="F505" t="s">
        <v>32</v>
      </c>
      <c r="G505" s="1">
        <v>1970</v>
      </c>
      <c r="H505" s="27" t="s">
        <v>297</v>
      </c>
      <c r="I505" s="1">
        <f t="shared" si="136"/>
        <v>45</v>
      </c>
      <c r="J505" s="1" t="s">
        <v>173</v>
      </c>
      <c r="K505" s="28">
        <v>0.9099</v>
      </c>
      <c r="L505">
        <v>51</v>
      </c>
      <c r="M505" t="s">
        <v>161</v>
      </c>
      <c r="N505" s="45">
        <v>6</v>
      </c>
      <c r="O505">
        <f t="shared" si="137"/>
        <v>51.1</v>
      </c>
      <c r="P505" s="29">
        <f t="shared" si="138"/>
        <v>46.49589</v>
      </c>
      <c r="R505" s="15">
        <f t="shared" si="139"/>
        <v>46</v>
      </c>
      <c r="S505" s="15" t="s">
        <v>161</v>
      </c>
      <c r="T505" s="16">
        <f t="shared" si="140"/>
        <v>29.75340000000017</v>
      </c>
      <c r="U505" s="30">
        <v>4</v>
      </c>
      <c r="AA505"/>
      <c r="AB505"/>
    </row>
    <row r="506" spans="3:28" ht="15.75" customHeight="1">
      <c r="C506" s="26">
        <v>14</v>
      </c>
      <c r="D506" s="26"/>
      <c r="E506" s="36" t="s">
        <v>209</v>
      </c>
      <c r="F506" s="26" t="s">
        <v>210</v>
      </c>
      <c r="G506" s="30">
        <v>1975</v>
      </c>
      <c r="H506" s="34" t="s">
        <v>211</v>
      </c>
      <c r="I506" s="30">
        <f t="shared" si="136"/>
        <v>40</v>
      </c>
      <c r="J506" s="30" t="s">
        <v>173</v>
      </c>
      <c r="K506" s="54">
        <v>0.9451</v>
      </c>
      <c r="L506" s="26">
        <v>49</v>
      </c>
      <c r="M506" s="26" t="s">
        <v>161</v>
      </c>
      <c r="N506" s="26">
        <v>55</v>
      </c>
      <c r="O506" s="26">
        <f t="shared" si="137"/>
        <v>49.916666666666664</v>
      </c>
      <c r="P506" s="55">
        <f t="shared" si="138"/>
        <v>47.17624166666667</v>
      </c>
      <c r="Q506" s="26"/>
      <c r="R506" s="56">
        <f t="shared" si="139"/>
        <v>47</v>
      </c>
      <c r="S506" s="56" t="s">
        <v>161</v>
      </c>
      <c r="T506" s="57">
        <f t="shared" si="140"/>
        <v>10.574500000000171</v>
      </c>
      <c r="U506" s="30">
        <v>3</v>
      </c>
      <c r="AA506"/>
      <c r="AB506"/>
    </row>
    <row r="507" spans="3:28" ht="15.75" customHeight="1">
      <c r="C507" s="37">
        <v>15</v>
      </c>
      <c r="D507" s="37"/>
      <c r="E507" s="38" t="s">
        <v>214</v>
      </c>
      <c r="F507" s="51" t="s">
        <v>15</v>
      </c>
      <c r="G507" s="39">
        <v>1952</v>
      </c>
      <c r="H507" s="40" t="s">
        <v>175</v>
      </c>
      <c r="I507" s="39">
        <f t="shared" si="136"/>
        <v>63</v>
      </c>
      <c r="J507" s="39" t="s">
        <v>184</v>
      </c>
      <c r="K507" s="41">
        <v>0.7832</v>
      </c>
      <c r="L507" s="37">
        <v>62</v>
      </c>
      <c r="M507" s="37" t="s">
        <v>161</v>
      </c>
      <c r="N507" s="68">
        <v>11</v>
      </c>
      <c r="O507" s="37">
        <f t="shared" si="137"/>
        <v>62.18333333333333</v>
      </c>
      <c r="P507" s="42">
        <f t="shared" si="138"/>
        <v>48.70198666666666</v>
      </c>
      <c r="Q507" s="37"/>
      <c r="R507" s="43">
        <f t="shared" si="139"/>
        <v>48</v>
      </c>
      <c r="S507" s="43" t="s">
        <v>161</v>
      </c>
      <c r="T507" s="44">
        <f t="shared" si="140"/>
        <v>42.11919999999978</v>
      </c>
      <c r="U507" s="39">
        <v>2</v>
      </c>
      <c r="AA507"/>
      <c r="AB507"/>
    </row>
    <row r="508" spans="3:28" ht="15.75" customHeight="1">
      <c r="C508" s="26">
        <v>1</v>
      </c>
      <c r="E508" s="18" t="s">
        <v>227</v>
      </c>
      <c r="F508" t="s">
        <v>228</v>
      </c>
      <c r="G508" s="1">
        <v>1965</v>
      </c>
      <c r="H508" s="27" t="s">
        <v>169</v>
      </c>
      <c r="I508" s="1">
        <f t="shared" si="136"/>
        <v>50</v>
      </c>
      <c r="J508" s="1" t="s">
        <v>226</v>
      </c>
      <c r="K508" s="28">
        <v>0.8747</v>
      </c>
      <c r="L508">
        <v>49</v>
      </c>
      <c r="M508" t="s">
        <v>161</v>
      </c>
      <c r="N508" s="45">
        <v>18</v>
      </c>
      <c r="O508">
        <f t="shared" si="137"/>
        <v>49.3</v>
      </c>
      <c r="P508" s="29">
        <f t="shared" si="138"/>
        <v>43.12271</v>
      </c>
      <c r="R508" s="15">
        <f t="shared" si="139"/>
        <v>43</v>
      </c>
      <c r="T508" s="16">
        <f t="shared" si="140"/>
        <v>7.362599999999873</v>
      </c>
      <c r="U508" s="30">
        <v>5</v>
      </c>
      <c r="AA508"/>
      <c r="AB508"/>
    </row>
    <row r="509" spans="1:28" ht="15.75" customHeight="1">
      <c r="A509" s="26"/>
      <c r="B509" s="26"/>
      <c r="C509" s="26">
        <v>2</v>
      </c>
      <c r="E509" s="18" t="s">
        <v>224</v>
      </c>
      <c r="F509" t="s">
        <v>225</v>
      </c>
      <c r="G509" s="1">
        <v>1971</v>
      </c>
      <c r="H509" s="27" t="s">
        <v>169</v>
      </c>
      <c r="I509" s="1">
        <f t="shared" si="136"/>
        <v>44</v>
      </c>
      <c r="J509" s="1" t="s">
        <v>226</v>
      </c>
      <c r="K509" s="28">
        <v>0.9355</v>
      </c>
      <c r="L509">
        <v>47</v>
      </c>
      <c r="M509" t="s">
        <v>161</v>
      </c>
      <c r="N509" s="45">
        <v>10</v>
      </c>
      <c r="O509">
        <f t="shared" si="137"/>
        <v>47.166666666666664</v>
      </c>
      <c r="P509" s="29">
        <f t="shared" si="138"/>
        <v>44.12441666666666</v>
      </c>
      <c r="R509" s="15">
        <f t="shared" si="139"/>
        <v>44</v>
      </c>
      <c r="S509" s="15" t="s">
        <v>161</v>
      </c>
      <c r="T509" s="16">
        <f t="shared" si="140"/>
        <v>7.464999999999691</v>
      </c>
      <c r="U509" s="30">
        <v>4</v>
      </c>
      <c r="W509" s="26"/>
      <c r="X509" s="26"/>
      <c r="AA509"/>
      <c r="AB509"/>
    </row>
    <row r="510" spans="3:28" ht="15.75" customHeight="1">
      <c r="C510" s="26">
        <v>3</v>
      </c>
      <c r="E510" s="52" t="s">
        <v>303</v>
      </c>
      <c r="F510" t="s">
        <v>257</v>
      </c>
      <c r="G510" s="1">
        <v>1980</v>
      </c>
      <c r="H510" s="34" t="s">
        <v>304</v>
      </c>
      <c r="I510" s="1">
        <f t="shared" si="136"/>
        <v>35</v>
      </c>
      <c r="J510" s="32" t="s">
        <v>230</v>
      </c>
      <c r="K510" s="53">
        <v>0.9897</v>
      </c>
      <c r="L510">
        <v>56</v>
      </c>
      <c r="M510" t="s">
        <v>161</v>
      </c>
      <c r="N510" s="45">
        <v>28</v>
      </c>
      <c r="O510">
        <f t="shared" si="137"/>
        <v>56.46666666666667</v>
      </c>
      <c r="P510" s="29">
        <f t="shared" si="138"/>
        <v>55.88506</v>
      </c>
      <c r="R510" s="15">
        <f t="shared" si="139"/>
        <v>55</v>
      </c>
      <c r="S510" s="15" t="s">
        <v>161</v>
      </c>
      <c r="T510" s="16">
        <f t="shared" si="140"/>
        <v>53.10360000000017</v>
      </c>
      <c r="U510" s="30">
        <v>3</v>
      </c>
      <c r="V510" s="31"/>
      <c r="AA510"/>
      <c r="AB510"/>
    </row>
    <row r="511" spans="3:22" s="26" customFormat="1" ht="15.75" customHeight="1">
      <c r="C511" s="45">
        <v>4</v>
      </c>
      <c r="E511" s="52" t="s">
        <v>279</v>
      </c>
      <c r="F511" t="s">
        <v>280</v>
      </c>
      <c r="G511" s="1">
        <v>1970</v>
      </c>
      <c r="H511" s="27"/>
      <c r="I511" s="1">
        <f t="shared" si="136"/>
        <v>45</v>
      </c>
      <c r="J511" s="1" t="s">
        <v>226</v>
      </c>
      <c r="K511" s="28">
        <v>0.9266000000000001</v>
      </c>
      <c r="L511">
        <v>63</v>
      </c>
      <c r="M511" t="s">
        <v>161</v>
      </c>
      <c r="N511">
        <v>50</v>
      </c>
      <c r="O511">
        <f t="shared" si="137"/>
        <v>63.833333333333336</v>
      </c>
      <c r="P511" s="29">
        <f t="shared" si="138"/>
        <v>59.147966666666676</v>
      </c>
      <c r="Q511"/>
      <c r="R511" s="15">
        <f t="shared" si="139"/>
        <v>59</v>
      </c>
      <c r="S511" s="15" t="s">
        <v>161</v>
      </c>
      <c r="T511" s="16">
        <f t="shared" si="140"/>
        <v>8.878000000000554</v>
      </c>
      <c r="U511" s="30">
        <v>2</v>
      </c>
      <c r="V511" s="63"/>
    </row>
    <row r="65392" ht="12.75" customHeight="1"/>
    <row r="65393" ht="12.75" customHeight="1"/>
    <row r="65394" ht="12.75" customHeight="1"/>
    <row r="65395" ht="12.75" customHeight="1"/>
    <row r="6539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V68"/>
  <sheetViews>
    <sheetView zoomScale="90" zoomScaleNormal="90" workbookViewId="0" topLeftCell="A1">
      <selection activeCell="B55" activeCellId="1" sqref="B98:I118 B55"/>
    </sheetView>
  </sheetViews>
  <sheetFormatPr defaultColWidth="9.140625" defaultRowHeight="15" customHeight="1"/>
  <cols>
    <col min="1" max="1" width="0.85546875" style="0" customWidth="1"/>
    <col min="2" max="2" width="3.57421875" style="0" customWidth="1"/>
    <col min="3" max="3" width="1.1484375" style="0" customWidth="1"/>
    <col min="4" max="4" width="10.8515625" style="0" customWidth="1"/>
    <col min="5" max="5" width="6.7109375" style="46" customWidth="1"/>
    <col min="6" max="6" width="3.8515625" style="46" customWidth="1"/>
    <col min="7" max="7" width="6.8515625" style="27" customWidth="1"/>
    <col min="8" max="8" width="2.7109375" style="78" customWidth="1"/>
    <col min="9" max="9" width="3.00390625" style="79" customWidth="1"/>
    <col min="10" max="38" width="4.00390625" style="1" customWidth="1"/>
    <col min="39" max="39" width="5.7109375" style="15" customWidth="1"/>
    <col min="40" max="40" width="4.421875" style="1" customWidth="1"/>
    <col min="41" max="41" width="5.8515625" style="80" customWidth="1"/>
    <col min="42" max="43" width="0" style="0" hidden="1" customWidth="1"/>
    <col min="44" max="44" width="0" style="18" hidden="1" customWidth="1"/>
    <col min="45" max="45" width="4.8515625" style="0" customWidth="1"/>
    <col min="46" max="46" width="4.8515625" style="27" customWidth="1"/>
  </cols>
  <sheetData>
    <row r="1" ht="12.75" customHeight="1"/>
    <row r="2" spans="4:9" ht="16.5" customHeight="1">
      <c r="D2" s="81" t="s">
        <v>305</v>
      </c>
      <c r="F2" s="82"/>
      <c r="G2" s="83"/>
      <c r="H2" s="84"/>
      <c r="I2" s="85"/>
    </row>
    <row r="3" spans="5:44" s="27" customFormat="1" ht="13.5" customHeight="1">
      <c r="E3" s="46"/>
      <c r="F3" s="46"/>
      <c r="H3" s="78"/>
      <c r="I3" s="79"/>
      <c r="J3" s="86">
        <v>1</v>
      </c>
      <c r="K3" s="86">
        <v>2</v>
      </c>
      <c r="L3" s="86">
        <v>3</v>
      </c>
      <c r="M3" s="86">
        <v>4</v>
      </c>
      <c r="N3" s="86">
        <v>5</v>
      </c>
      <c r="O3" s="86">
        <v>6</v>
      </c>
      <c r="P3" s="86">
        <v>7</v>
      </c>
      <c r="Q3" s="86">
        <v>8</v>
      </c>
      <c r="R3" s="86">
        <v>9</v>
      </c>
      <c r="S3" s="86" t="s">
        <v>274</v>
      </c>
      <c r="T3" s="86">
        <v>10</v>
      </c>
      <c r="U3" s="86">
        <v>11</v>
      </c>
      <c r="V3" s="86">
        <v>12</v>
      </c>
      <c r="W3" s="86" t="s">
        <v>274</v>
      </c>
      <c r="X3" s="86">
        <v>13</v>
      </c>
      <c r="Y3" s="86">
        <v>14</v>
      </c>
      <c r="Z3" s="86">
        <v>15</v>
      </c>
      <c r="AA3" s="86">
        <v>16</v>
      </c>
      <c r="AB3" s="86">
        <v>17</v>
      </c>
      <c r="AC3" s="86">
        <v>18</v>
      </c>
      <c r="AD3" s="86">
        <v>19</v>
      </c>
      <c r="AE3" s="86">
        <v>20</v>
      </c>
      <c r="AF3" s="86" t="s">
        <v>274</v>
      </c>
      <c r="AG3" s="86" t="s">
        <v>274</v>
      </c>
      <c r="AH3" s="86">
        <v>21</v>
      </c>
      <c r="AI3" s="86">
        <v>22</v>
      </c>
      <c r="AJ3" s="86">
        <v>23</v>
      </c>
      <c r="AK3" s="86">
        <v>24</v>
      </c>
      <c r="AL3" s="86">
        <v>25</v>
      </c>
      <c r="AM3" s="87"/>
      <c r="AN3" s="78"/>
      <c r="AO3" s="88"/>
      <c r="AR3" s="89"/>
    </row>
    <row r="4" spans="5:44" s="27" customFormat="1" ht="13.5" customHeight="1">
      <c r="E4" s="46"/>
      <c r="F4" s="46"/>
      <c r="H4" s="78"/>
      <c r="I4" s="79"/>
      <c r="J4" s="90" t="s">
        <v>306</v>
      </c>
      <c r="K4" s="90" t="s">
        <v>307</v>
      </c>
      <c r="L4" s="90" t="s">
        <v>308</v>
      </c>
      <c r="M4" s="90" t="s">
        <v>309</v>
      </c>
      <c r="N4" s="90" t="s">
        <v>310</v>
      </c>
      <c r="O4" s="90" t="s">
        <v>311</v>
      </c>
      <c r="P4" s="90" t="s">
        <v>312</v>
      </c>
      <c r="Q4" s="90" t="s">
        <v>313</v>
      </c>
      <c r="R4" s="90" t="s">
        <v>314</v>
      </c>
      <c r="S4" s="90" t="s">
        <v>314</v>
      </c>
      <c r="T4" s="90" t="s">
        <v>315</v>
      </c>
      <c r="U4" s="90" t="s">
        <v>316</v>
      </c>
      <c r="V4" s="90" t="s">
        <v>317</v>
      </c>
      <c r="W4" s="90" t="s">
        <v>318</v>
      </c>
      <c r="X4" s="90" t="s">
        <v>319</v>
      </c>
      <c r="Y4" s="90" t="s">
        <v>320</v>
      </c>
      <c r="Z4" s="90" t="s">
        <v>321</v>
      </c>
      <c r="AA4" s="90" t="s">
        <v>322</v>
      </c>
      <c r="AB4" s="90" t="s">
        <v>323</v>
      </c>
      <c r="AC4" s="90" t="s">
        <v>324</v>
      </c>
      <c r="AD4" s="90" t="s">
        <v>325</v>
      </c>
      <c r="AE4" s="90" t="s">
        <v>326</v>
      </c>
      <c r="AF4" s="90" t="s">
        <v>326</v>
      </c>
      <c r="AG4" s="90" t="s">
        <v>327</v>
      </c>
      <c r="AH4" s="90" t="s">
        <v>328</v>
      </c>
      <c r="AI4" s="90" t="s">
        <v>328</v>
      </c>
      <c r="AJ4" s="90" t="s">
        <v>329</v>
      </c>
      <c r="AK4" s="90" t="s">
        <v>330</v>
      </c>
      <c r="AL4" s="90" t="s">
        <v>331</v>
      </c>
      <c r="AM4" s="87"/>
      <c r="AN4" s="78"/>
      <c r="AO4" s="88"/>
      <c r="AQ4" s="78"/>
      <c r="AR4" s="89"/>
    </row>
    <row r="5" spans="2:46" ht="15.75" customHeight="1">
      <c r="B5" s="19"/>
      <c r="C5" s="19"/>
      <c r="D5" s="19" t="s">
        <v>154</v>
      </c>
      <c r="E5" s="91" t="s">
        <v>155</v>
      </c>
      <c r="F5" s="91" t="s">
        <v>156</v>
      </c>
      <c r="G5" s="92" t="s">
        <v>157</v>
      </c>
      <c r="H5" s="93" t="s">
        <v>158</v>
      </c>
      <c r="I5" s="92" t="s">
        <v>11</v>
      </c>
      <c r="J5" s="93" t="s">
        <v>332</v>
      </c>
      <c r="K5" s="94" t="s">
        <v>333</v>
      </c>
      <c r="L5" s="94" t="s">
        <v>334</v>
      </c>
      <c r="M5" s="94" t="s">
        <v>204</v>
      </c>
      <c r="N5" s="94" t="s">
        <v>335</v>
      </c>
      <c r="O5" s="94" t="s">
        <v>336</v>
      </c>
      <c r="P5" s="94" t="s">
        <v>337</v>
      </c>
      <c r="Q5" s="94" t="s">
        <v>338</v>
      </c>
      <c r="R5" s="94" t="s">
        <v>339</v>
      </c>
      <c r="S5" s="94" t="s">
        <v>340</v>
      </c>
      <c r="T5" s="94" t="s">
        <v>341</v>
      </c>
      <c r="U5" s="94" t="s">
        <v>342</v>
      </c>
      <c r="V5" s="94" t="s">
        <v>343</v>
      </c>
      <c r="W5" s="94" t="s">
        <v>344</v>
      </c>
      <c r="X5" s="94" t="s">
        <v>345</v>
      </c>
      <c r="Y5" s="94" t="s">
        <v>346</v>
      </c>
      <c r="Z5" s="94" t="s">
        <v>347</v>
      </c>
      <c r="AA5" s="94" t="s">
        <v>348</v>
      </c>
      <c r="AB5" s="94" t="s">
        <v>349</v>
      </c>
      <c r="AC5" s="94" t="s">
        <v>181</v>
      </c>
      <c r="AD5" s="94">
        <v>5</v>
      </c>
      <c r="AE5" s="94" t="s">
        <v>350</v>
      </c>
      <c r="AF5" s="94" t="s">
        <v>351</v>
      </c>
      <c r="AG5" s="94" t="s">
        <v>352</v>
      </c>
      <c r="AH5" s="94" t="s">
        <v>353</v>
      </c>
      <c r="AI5" s="94" t="s">
        <v>354</v>
      </c>
      <c r="AJ5" s="94" t="s">
        <v>355</v>
      </c>
      <c r="AK5" s="94">
        <v>1</v>
      </c>
      <c r="AL5" s="94" t="s">
        <v>356</v>
      </c>
      <c r="AM5" s="95" t="s">
        <v>357</v>
      </c>
      <c r="AN5" s="96" t="s">
        <v>358</v>
      </c>
      <c r="AO5" s="97" t="s">
        <v>359</v>
      </c>
      <c r="AP5" s="98">
        <v>20</v>
      </c>
      <c r="AQ5" s="99">
        <v>20</v>
      </c>
      <c r="AR5" s="95" t="s">
        <v>357</v>
      </c>
      <c r="AS5" s="100" t="s">
        <v>360</v>
      </c>
      <c r="AT5" s="92"/>
    </row>
    <row r="6" spans="2:46" ht="15.75" customHeight="1">
      <c r="B6">
        <v>1</v>
      </c>
      <c r="D6" s="101" t="s">
        <v>171</v>
      </c>
      <c r="E6" s="46" t="s">
        <v>172</v>
      </c>
      <c r="F6" s="33">
        <v>1971</v>
      </c>
      <c r="G6" s="46" t="s">
        <v>169</v>
      </c>
      <c r="H6" s="86">
        <f aca="true" t="shared" si="0" ref="H6:H44">2015-F6</f>
        <v>44</v>
      </c>
      <c r="I6" s="102" t="s">
        <v>173</v>
      </c>
      <c r="J6" s="103">
        <v>29</v>
      </c>
      <c r="K6" s="104"/>
      <c r="L6" s="104">
        <v>13</v>
      </c>
      <c r="M6" s="104">
        <v>25</v>
      </c>
      <c r="N6" s="104">
        <v>13</v>
      </c>
      <c r="O6" s="104">
        <v>13</v>
      </c>
      <c r="P6" s="104">
        <v>11</v>
      </c>
      <c r="Q6" s="104">
        <v>23</v>
      </c>
      <c r="R6" s="104">
        <v>12</v>
      </c>
      <c r="S6" s="104"/>
      <c r="T6" s="104"/>
      <c r="U6" s="104">
        <v>14</v>
      </c>
      <c r="V6" s="104">
        <v>12</v>
      </c>
      <c r="W6" s="104"/>
      <c r="X6" s="105" t="s">
        <v>361</v>
      </c>
      <c r="Y6" s="104">
        <v>10</v>
      </c>
      <c r="Z6" s="104">
        <v>14</v>
      </c>
      <c r="AA6" s="105" t="s">
        <v>362</v>
      </c>
      <c r="AB6" s="104">
        <v>15</v>
      </c>
      <c r="AC6" s="104">
        <v>16</v>
      </c>
      <c r="AD6" s="104">
        <v>16</v>
      </c>
      <c r="AE6" s="104">
        <v>8</v>
      </c>
      <c r="AF6" s="104"/>
      <c r="AG6" s="104"/>
      <c r="AH6" s="104"/>
      <c r="AI6" s="104">
        <v>7</v>
      </c>
      <c r="AJ6" s="104">
        <v>12</v>
      </c>
      <c r="AK6" s="104">
        <v>15</v>
      </c>
      <c r="AL6" s="104">
        <v>16</v>
      </c>
      <c r="AM6" s="106">
        <f aca="true" t="shared" si="1" ref="AM6:AM41">SUM(AS6:AT6)</f>
        <v>296</v>
      </c>
      <c r="AN6" s="1">
        <f aca="true" t="shared" si="2" ref="AN6:AN43">COUNT(J6:AL6)</f>
        <v>20</v>
      </c>
      <c r="AO6" s="80">
        <f aca="true" t="shared" si="3" ref="AO6:AO44">AM6/AN6</f>
        <v>14.8</v>
      </c>
      <c r="AP6" s="107"/>
      <c r="AR6" s="106"/>
      <c r="AS6">
        <v>2</v>
      </c>
      <c r="AT6" s="106">
        <f aca="true" t="shared" si="4" ref="AT6:AT43">SUM(J6:AL6)</f>
        <v>294</v>
      </c>
    </row>
    <row r="7" spans="2:46" ht="15.75" customHeight="1">
      <c r="B7">
        <v>2</v>
      </c>
      <c r="C7" s="26"/>
      <c r="D7" s="101" t="s">
        <v>182</v>
      </c>
      <c r="E7" s="46" t="s">
        <v>177</v>
      </c>
      <c r="F7" s="33">
        <v>1953</v>
      </c>
      <c r="G7" s="46" t="s">
        <v>183</v>
      </c>
      <c r="H7" s="86">
        <f t="shared" si="0"/>
        <v>62</v>
      </c>
      <c r="I7" s="79" t="s">
        <v>184</v>
      </c>
      <c r="J7" s="104">
        <v>24</v>
      </c>
      <c r="K7" s="104"/>
      <c r="L7" s="104">
        <v>12</v>
      </c>
      <c r="M7" s="104">
        <v>24</v>
      </c>
      <c r="N7" s="104">
        <v>12</v>
      </c>
      <c r="O7" s="104">
        <v>14</v>
      </c>
      <c r="P7" s="104">
        <v>10</v>
      </c>
      <c r="Q7" s="104">
        <v>22</v>
      </c>
      <c r="R7" s="104">
        <v>11</v>
      </c>
      <c r="S7" s="104"/>
      <c r="T7" s="104"/>
      <c r="U7" s="104">
        <v>15</v>
      </c>
      <c r="V7" s="104">
        <v>11</v>
      </c>
      <c r="W7" s="104">
        <v>20</v>
      </c>
      <c r="X7" s="104"/>
      <c r="Y7" s="104">
        <v>9</v>
      </c>
      <c r="Z7" s="104">
        <v>15</v>
      </c>
      <c r="AA7" s="104"/>
      <c r="AB7" s="104">
        <v>14</v>
      </c>
      <c r="AC7" s="104">
        <v>15</v>
      </c>
      <c r="AD7" s="104">
        <v>15</v>
      </c>
      <c r="AE7" s="104">
        <v>7</v>
      </c>
      <c r="AF7" s="104"/>
      <c r="AG7" s="104"/>
      <c r="AH7" s="105" t="s">
        <v>363</v>
      </c>
      <c r="AI7" s="104"/>
      <c r="AJ7" s="104">
        <v>11</v>
      </c>
      <c r="AK7" s="104">
        <v>13</v>
      </c>
      <c r="AL7" s="104">
        <v>15</v>
      </c>
      <c r="AM7" s="106">
        <f t="shared" si="1"/>
        <v>290</v>
      </c>
      <c r="AN7" s="1">
        <f t="shared" si="2"/>
        <v>20</v>
      </c>
      <c r="AO7" s="80">
        <f t="shared" si="3"/>
        <v>14.5</v>
      </c>
      <c r="AP7" s="107"/>
      <c r="AR7" s="106"/>
      <c r="AS7">
        <v>1</v>
      </c>
      <c r="AT7" s="106">
        <f t="shared" si="4"/>
        <v>289</v>
      </c>
    </row>
    <row r="8" spans="2:46" ht="15.75" customHeight="1">
      <c r="B8">
        <v>3</v>
      </c>
      <c r="C8" s="26"/>
      <c r="D8" s="101" t="s">
        <v>180</v>
      </c>
      <c r="E8" s="33" t="s">
        <v>32</v>
      </c>
      <c r="F8" s="33">
        <v>1965</v>
      </c>
      <c r="G8" s="33" t="s">
        <v>175</v>
      </c>
      <c r="H8" s="86">
        <f t="shared" si="0"/>
        <v>50</v>
      </c>
      <c r="I8" s="102" t="s">
        <v>170</v>
      </c>
      <c r="J8" s="104">
        <v>25</v>
      </c>
      <c r="K8" s="105"/>
      <c r="L8" s="104">
        <v>11</v>
      </c>
      <c r="M8" s="104">
        <v>19</v>
      </c>
      <c r="N8" s="104">
        <v>9</v>
      </c>
      <c r="O8" s="104">
        <v>11</v>
      </c>
      <c r="P8" s="104">
        <v>9</v>
      </c>
      <c r="Q8" s="104">
        <v>20</v>
      </c>
      <c r="R8" s="104">
        <v>10</v>
      </c>
      <c r="S8" s="104"/>
      <c r="T8" s="104"/>
      <c r="U8" s="104">
        <v>11</v>
      </c>
      <c r="V8" s="104">
        <v>9</v>
      </c>
      <c r="W8" s="104">
        <v>16</v>
      </c>
      <c r="X8" s="104"/>
      <c r="Y8" s="104">
        <v>7</v>
      </c>
      <c r="Z8" s="104">
        <v>11</v>
      </c>
      <c r="AA8" s="104"/>
      <c r="AB8" s="104">
        <v>11</v>
      </c>
      <c r="AC8" s="104">
        <v>13</v>
      </c>
      <c r="AD8" s="104">
        <v>14</v>
      </c>
      <c r="AE8" s="105" t="s">
        <v>364</v>
      </c>
      <c r="AF8" s="104"/>
      <c r="AG8" s="104"/>
      <c r="AH8" s="104"/>
      <c r="AI8" s="104">
        <v>6</v>
      </c>
      <c r="AJ8" s="104">
        <v>9</v>
      </c>
      <c r="AK8" s="104">
        <v>11</v>
      </c>
      <c r="AL8" s="104">
        <v>12</v>
      </c>
      <c r="AM8" s="106">
        <f t="shared" si="1"/>
        <v>245</v>
      </c>
      <c r="AN8" s="1">
        <f t="shared" si="2"/>
        <v>20</v>
      </c>
      <c r="AO8" s="80">
        <f t="shared" si="3"/>
        <v>12.25</v>
      </c>
      <c r="AP8" s="107"/>
      <c r="AR8" s="106"/>
      <c r="AS8">
        <v>1</v>
      </c>
      <c r="AT8" s="106">
        <f t="shared" si="4"/>
        <v>244</v>
      </c>
    </row>
    <row r="9" spans="2:46" ht="15.75" customHeight="1">
      <c r="B9">
        <v>4</v>
      </c>
      <c r="D9" s="101" t="s">
        <v>176</v>
      </c>
      <c r="E9" s="46" t="s">
        <v>177</v>
      </c>
      <c r="F9" s="33">
        <v>1957</v>
      </c>
      <c r="G9" s="46" t="s">
        <v>178</v>
      </c>
      <c r="H9" s="86">
        <f t="shared" si="0"/>
        <v>58</v>
      </c>
      <c r="I9" s="102" t="s">
        <v>170</v>
      </c>
      <c r="J9" s="104">
        <v>27</v>
      </c>
      <c r="K9" s="104"/>
      <c r="L9" s="104"/>
      <c r="M9" s="104">
        <v>23</v>
      </c>
      <c r="N9" s="104">
        <v>11</v>
      </c>
      <c r="O9" s="104">
        <v>12</v>
      </c>
      <c r="P9" s="104">
        <v>8</v>
      </c>
      <c r="Q9" s="104">
        <v>19</v>
      </c>
      <c r="R9" s="104"/>
      <c r="S9" s="104"/>
      <c r="T9" s="104"/>
      <c r="U9" s="104">
        <v>12</v>
      </c>
      <c r="V9" s="104"/>
      <c r="W9" s="104"/>
      <c r="X9" s="104"/>
      <c r="Y9" s="104">
        <v>8</v>
      </c>
      <c r="Z9" s="104">
        <v>12</v>
      </c>
      <c r="AA9" s="104"/>
      <c r="AB9" s="104">
        <v>12</v>
      </c>
      <c r="AC9" s="104">
        <v>12</v>
      </c>
      <c r="AD9" s="104">
        <v>12</v>
      </c>
      <c r="AE9" s="104">
        <v>6</v>
      </c>
      <c r="AF9" s="104"/>
      <c r="AG9" s="104">
        <v>10</v>
      </c>
      <c r="AH9" s="104"/>
      <c r="AI9" s="104">
        <v>5</v>
      </c>
      <c r="AJ9" s="104">
        <v>8</v>
      </c>
      <c r="AK9" s="104">
        <v>9</v>
      </c>
      <c r="AL9" s="104">
        <v>10</v>
      </c>
      <c r="AM9" s="106">
        <f t="shared" si="1"/>
        <v>216</v>
      </c>
      <c r="AN9" s="1">
        <f t="shared" si="2"/>
        <v>18</v>
      </c>
      <c r="AO9" s="80">
        <f t="shared" si="3"/>
        <v>12</v>
      </c>
      <c r="AP9" s="107"/>
      <c r="AR9" s="106"/>
      <c r="AT9" s="106">
        <f t="shared" si="4"/>
        <v>216</v>
      </c>
    </row>
    <row r="10" spans="2:46" ht="15.75" customHeight="1">
      <c r="B10">
        <v>5</v>
      </c>
      <c r="D10" s="101" t="s">
        <v>198</v>
      </c>
      <c r="E10" s="46" t="s">
        <v>199</v>
      </c>
      <c r="F10" s="33">
        <v>1959</v>
      </c>
      <c r="G10" s="46" t="s">
        <v>200</v>
      </c>
      <c r="H10" s="86">
        <f t="shared" si="0"/>
        <v>56</v>
      </c>
      <c r="I10" s="102" t="s">
        <v>170</v>
      </c>
      <c r="J10" s="104">
        <v>14</v>
      </c>
      <c r="K10" s="104"/>
      <c r="L10" s="104">
        <v>9</v>
      </c>
      <c r="M10" s="104">
        <v>13</v>
      </c>
      <c r="N10" s="104">
        <v>4</v>
      </c>
      <c r="O10" s="104">
        <v>9</v>
      </c>
      <c r="P10" s="104">
        <v>5</v>
      </c>
      <c r="Q10" s="104">
        <v>11</v>
      </c>
      <c r="R10" s="104">
        <v>6</v>
      </c>
      <c r="S10" s="104"/>
      <c r="T10" s="104">
        <v>6</v>
      </c>
      <c r="U10" s="104"/>
      <c r="V10" s="104"/>
      <c r="W10" s="104">
        <v>10</v>
      </c>
      <c r="X10" s="104"/>
      <c r="Y10" s="104"/>
      <c r="Z10" s="104">
        <v>4</v>
      </c>
      <c r="AA10" s="104"/>
      <c r="AB10" s="104">
        <v>5</v>
      </c>
      <c r="AC10" s="104">
        <v>7</v>
      </c>
      <c r="AD10" s="104">
        <v>8</v>
      </c>
      <c r="AE10" s="104">
        <v>4</v>
      </c>
      <c r="AF10" s="104"/>
      <c r="AG10" s="104"/>
      <c r="AH10" s="104"/>
      <c r="AI10" s="104"/>
      <c r="AJ10" s="104">
        <v>6</v>
      </c>
      <c r="AK10" s="104">
        <v>8</v>
      </c>
      <c r="AL10" s="104">
        <v>6</v>
      </c>
      <c r="AM10" s="106">
        <f t="shared" si="1"/>
        <v>135</v>
      </c>
      <c r="AN10" s="1">
        <f t="shared" si="2"/>
        <v>18</v>
      </c>
      <c r="AO10" s="80">
        <f t="shared" si="3"/>
        <v>7.5</v>
      </c>
      <c r="AP10" s="107"/>
      <c r="AR10" s="106"/>
      <c r="AT10" s="106">
        <f t="shared" si="4"/>
        <v>135</v>
      </c>
    </row>
    <row r="11" spans="2:46" ht="15.75" customHeight="1">
      <c r="B11">
        <v>6</v>
      </c>
      <c r="D11" s="101" t="s">
        <v>191</v>
      </c>
      <c r="E11" s="46" t="s">
        <v>192</v>
      </c>
      <c r="F11" s="33">
        <v>1962</v>
      </c>
      <c r="G11" s="46" t="s">
        <v>175</v>
      </c>
      <c r="H11" s="86">
        <f t="shared" si="0"/>
        <v>53</v>
      </c>
      <c r="I11" s="102" t="s">
        <v>170</v>
      </c>
      <c r="J11" s="104">
        <v>18</v>
      </c>
      <c r="K11" s="104"/>
      <c r="L11" s="104">
        <v>10</v>
      </c>
      <c r="M11" s="104">
        <v>16</v>
      </c>
      <c r="N11" s="104">
        <v>6</v>
      </c>
      <c r="O11" s="104"/>
      <c r="P11" s="104"/>
      <c r="Q11" s="104">
        <v>14</v>
      </c>
      <c r="R11" s="104">
        <v>8</v>
      </c>
      <c r="S11" s="104"/>
      <c r="T11" s="104"/>
      <c r="U11" s="104"/>
      <c r="V11" s="104">
        <v>6</v>
      </c>
      <c r="W11" s="104">
        <v>12</v>
      </c>
      <c r="X11" s="104"/>
      <c r="Y11" s="104"/>
      <c r="Z11" s="104"/>
      <c r="AA11" s="104"/>
      <c r="AB11" s="104">
        <v>6</v>
      </c>
      <c r="AC11" s="104">
        <v>9</v>
      </c>
      <c r="AD11" s="104">
        <v>0</v>
      </c>
      <c r="AE11" s="104"/>
      <c r="AF11" s="104"/>
      <c r="AG11" s="104"/>
      <c r="AH11" s="104"/>
      <c r="AI11" s="104">
        <v>4</v>
      </c>
      <c r="AJ11" s="104"/>
      <c r="AK11" s="104">
        <v>7</v>
      </c>
      <c r="AL11" s="104"/>
      <c r="AM11" s="106">
        <f t="shared" si="1"/>
        <v>116</v>
      </c>
      <c r="AN11" s="1">
        <f t="shared" si="2"/>
        <v>13</v>
      </c>
      <c r="AO11" s="80">
        <f t="shared" si="3"/>
        <v>8.923076923076923</v>
      </c>
      <c r="AP11" s="107"/>
      <c r="AR11" s="106"/>
      <c r="AT11" s="106">
        <f t="shared" si="4"/>
        <v>116</v>
      </c>
    </row>
    <row r="12" spans="2:46" ht="15.75" customHeight="1">
      <c r="B12">
        <v>7</v>
      </c>
      <c r="C12" s="26"/>
      <c r="D12" s="108" t="s">
        <v>25</v>
      </c>
      <c r="E12" s="33" t="s">
        <v>26</v>
      </c>
      <c r="F12" s="33">
        <v>1983</v>
      </c>
      <c r="G12" s="33" t="s">
        <v>186</v>
      </c>
      <c r="H12" s="86">
        <f t="shared" si="0"/>
        <v>32</v>
      </c>
      <c r="I12" s="102"/>
      <c r="J12" s="104">
        <v>22</v>
      </c>
      <c r="K12" s="104"/>
      <c r="L12" s="104"/>
      <c r="M12" s="104">
        <v>22</v>
      </c>
      <c r="N12" s="104">
        <v>10</v>
      </c>
      <c r="O12" s="104"/>
      <c r="P12" s="104"/>
      <c r="Q12" s="104"/>
      <c r="R12" s="104"/>
      <c r="S12" s="104"/>
      <c r="T12" s="104">
        <v>8</v>
      </c>
      <c r="U12" s="104"/>
      <c r="V12" s="104"/>
      <c r="W12" s="104">
        <v>18</v>
      </c>
      <c r="X12" s="104"/>
      <c r="Y12" s="104">
        <v>6</v>
      </c>
      <c r="Z12" s="104"/>
      <c r="AA12" s="104"/>
      <c r="AB12" s="104"/>
      <c r="AC12" s="104">
        <v>14</v>
      </c>
      <c r="AD12" s="104"/>
      <c r="AE12" s="104"/>
      <c r="AF12" s="104"/>
      <c r="AG12" s="104"/>
      <c r="AH12" s="104"/>
      <c r="AI12" s="104"/>
      <c r="AJ12" s="104"/>
      <c r="AK12" s="104"/>
      <c r="AL12" s="104">
        <v>11</v>
      </c>
      <c r="AM12" s="106">
        <f t="shared" si="1"/>
        <v>111</v>
      </c>
      <c r="AN12" s="1">
        <f t="shared" si="2"/>
        <v>8</v>
      </c>
      <c r="AO12" s="80">
        <f t="shared" si="3"/>
        <v>13.875</v>
      </c>
      <c r="AP12" s="31"/>
      <c r="AR12" s="106"/>
      <c r="AT12" s="106">
        <f t="shared" si="4"/>
        <v>111</v>
      </c>
    </row>
    <row r="13" spans="2:46" ht="15.75" customHeight="1">
      <c r="B13">
        <v>8</v>
      </c>
      <c r="D13" s="101" t="s">
        <v>205</v>
      </c>
      <c r="E13" s="46" t="s">
        <v>206</v>
      </c>
      <c r="F13" s="33">
        <v>1958</v>
      </c>
      <c r="G13" s="46" t="s">
        <v>207</v>
      </c>
      <c r="H13" s="86">
        <f t="shared" si="0"/>
        <v>57</v>
      </c>
      <c r="I13" s="102" t="s">
        <v>170</v>
      </c>
      <c r="J13" s="104">
        <v>10</v>
      </c>
      <c r="K13" s="104"/>
      <c r="L13" s="104">
        <v>4</v>
      </c>
      <c r="M13" s="104">
        <v>10</v>
      </c>
      <c r="N13" s="104"/>
      <c r="O13" s="104">
        <v>6</v>
      </c>
      <c r="P13" s="104"/>
      <c r="Q13" s="104">
        <v>8</v>
      </c>
      <c r="R13" s="104">
        <v>3</v>
      </c>
      <c r="S13" s="104"/>
      <c r="T13" s="104"/>
      <c r="U13" s="104">
        <v>7</v>
      </c>
      <c r="V13" s="104">
        <v>5</v>
      </c>
      <c r="W13" s="104"/>
      <c r="X13" s="104">
        <v>3</v>
      </c>
      <c r="Y13" s="104">
        <v>3</v>
      </c>
      <c r="Z13" s="104">
        <v>6</v>
      </c>
      <c r="AA13" s="104"/>
      <c r="AB13" s="104">
        <v>9</v>
      </c>
      <c r="AC13" s="104">
        <v>8</v>
      </c>
      <c r="AD13" s="104">
        <v>6</v>
      </c>
      <c r="AE13" s="104"/>
      <c r="AF13" s="104"/>
      <c r="AG13" s="104"/>
      <c r="AH13" s="104"/>
      <c r="AI13" s="104">
        <v>3</v>
      </c>
      <c r="AJ13" s="104">
        <v>7</v>
      </c>
      <c r="AK13" s="104">
        <v>5</v>
      </c>
      <c r="AL13" s="104">
        <v>8</v>
      </c>
      <c r="AM13" s="106">
        <f t="shared" si="1"/>
        <v>111</v>
      </c>
      <c r="AN13" s="1">
        <f t="shared" si="2"/>
        <v>18</v>
      </c>
      <c r="AO13" s="80">
        <f t="shared" si="3"/>
        <v>6.166666666666667</v>
      </c>
      <c r="AP13" s="107"/>
      <c r="AR13" s="106"/>
      <c r="AT13" s="106">
        <f t="shared" si="4"/>
        <v>111</v>
      </c>
    </row>
    <row r="14" spans="2:46" ht="15.75" customHeight="1">
      <c r="B14">
        <v>9</v>
      </c>
      <c r="D14" s="101" t="s">
        <v>174</v>
      </c>
      <c r="E14" s="46" t="s">
        <v>117</v>
      </c>
      <c r="F14" s="33">
        <v>1975</v>
      </c>
      <c r="G14" s="46" t="s">
        <v>175</v>
      </c>
      <c r="H14" s="86">
        <f t="shared" si="0"/>
        <v>40</v>
      </c>
      <c r="I14" s="79" t="s">
        <v>173</v>
      </c>
      <c r="J14" s="104">
        <v>28</v>
      </c>
      <c r="K14" s="104"/>
      <c r="L14" s="104">
        <v>0</v>
      </c>
      <c r="M14" s="104">
        <v>21</v>
      </c>
      <c r="N14" s="104"/>
      <c r="O14" s="104"/>
      <c r="P14" s="104"/>
      <c r="Q14" s="104"/>
      <c r="R14" s="104"/>
      <c r="S14" s="104"/>
      <c r="T14" s="104"/>
      <c r="U14" s="104">
        <v>13</v>
      </c>
      <c r="V14" s="104">
        <v>10</v>
      </c>
      <c r="W14" s="109"/>
      <c r="X14" s="109"/>
      <c r="Y14" s="109"/>
      <c r="Z14" s="109"/>
      <c r="AA14" s="109"/>
      <c r="AB14" s="109">
        <v>13</v>
      </c>
      <c r="AC14" s="109"/>
      <c r="AD14" s="109"/>
      <c r="AE14" s="109"/>
      <c r="AF14" s="109"/>
      <c r="AG14" s="109"/>
      <c r="AH14" s="109"/>
      <c r="AI14" s="109"/>
      <c r="AJ14" s="109">
        <v>10</v>
      </c>
      <c r="AK14" s="109"/>
      <c r="AL14" s="109">
        <v>13</v>
      </c>
      <c r="AM14" s="106">
        <f t="shared" si="1"/>
        <v>108</v>
      </c>
      <c r="AN14" s="1">
        <f t="shared" si="2"/>
        <v>8</v>
      </c>
      <c r="AO14" s="80">
        <f t="shared" si="3"/>
        <v>13.5</v>
      </c>
      <c r="AP14" s="107"/>
      <c r="AR14" s="106"/>
      <c r="AT14" s="106">
        <f t="shared" si="4"/>
        <v>108</v>
      </c>
    </row>
    <row r="15" spans="2:46" ht="15.75" customHeight="1">
      <c r="B15">
        <v>10</v>
      </c>
      <c r="C15" s="26"/>
      <c r="D15" s="108" t="s">
        <v>179</v>
      </c>
      <c r="E15" s="33" t="s">
        <v>26</v>
      </c>
      <c r="F15" s="33">
        <v>1972</v>
      </c>
      <c r="G15" s="33" t="s">
        <v>169</v>
      </c>
      <c r="H15" s="86">
        <f t="shared" si="0"/>
        <v>43</v>
      </c>
      <c r="I15" s="102" t="s">
        <v>173</v>
      </c>
      <c r="J15" s="104">
        <v>26</v>
      </c>
      <c r="K15" s="104"/>
      <c r="L15" s="104"/>
      <c r="M15" s="104">
        <v>20</v>
      </c>
      <c r="N15" s="104"/>
      <c r="O15" s="104"/>
      <c r="P15" s="104"/>
      <c r="Q15" s="104">
        <v>21</v>
      </c>
      <c r="R15" s="104"/>
      <c r="S15" s="104"/>
      <c r="T15" s="104"/>
      <c r="U15" s="104">
        <v>10</v>
      </c>
      <c r="V15" s="104"/>
      <c r="W15" s="104"/>
      <c r="X15" s="104"/>
      <c r="Y15" s="104"/>
      <c r="Z15" s="104"/>
      <c r="AA15" s="104"/>
      <c r="AB15" s="104"/>
      <c r="AC15" s="104"/>
      <c r="AD15" s="104">
        <v>13</v>
      </c>
      <c r="AE15" s="104"/>
      <c r="AF15" s="104"/>
      <c r="AG15" s="104"/>
      <c r="AH15" s="104"/>
      <c r="AI15" s="104"/>
      <c r="AJ15" s="104"/>
      <c r="AK15" s="104">
        <v>14</v>
      </c>
      <c r="AL15" s="104"/>
      <c r="AM15" s="106">
        <f t="shared" si="1"/>
        <v>104</v>
      </c>
      <c r="AN15" s="1">
        <f t="shared" si="2"/>
        <v>6</v>
      </c>
      <c r="AO15" s="80">
        <f t="shared" si="3"/>
        <v>17.333333333333332</v>
      </c>
      <c r="AP15" s="107"/>
      <c r="AR15" s="106"/>
      <c r="AT15" s="106">
        <f t="shared" si="4"/>
        <v>104</v>
      </c>
    </row>
    <row r="16" spans="2:46" ht="15.75" customHeight="1">
      <c r="B16">
        <v>11</v>
      </c>
      <c r="C16" s="26"/>
      <c r="D16" s="101" t="s">
        <v>168</v>
      </c>
      <c r="E16" s="33" t="s">
        <v>53</v>
      </c>
      <c r="F16" s="33">
        <v>1965</v>
      </c>
      <c r="G16" s="33" t="s">
        <v>169</v>
      </c>
      <c r="H16" s="86">
        <f t="shared" si="0"/>
        <v>50</v>
      </c>
      <c r="I16" s="102" t="s">
        <v>170</v>
      </c>
      <c r="J16" s="109">
        <v>30</v>
      </c>
      <c r="K16" s="104"/>
      <c r="L16" s="104"/>
      <c r="M16" s="104">
        <v>26</v>
      </c>
      <c r="N16" s="104"/>
      <c r="O16" s="104"/>
      <c r="P16" s="104"/>
      <c r="Q16" s="104"/>
      <c r="R16" s="104">
        <v>13</v>
      </c>
      <c r="S16" s="104"/>
      <c r="T16" s="104"/>
      <c r="U16" s="104"/>
      <c r="V16" s="104"/>
      <c r="W16" s="104"/>
      <c r="X16" s="104"/>
      <c r="Y16" s="104"/>
      <c r="Z16" s="104">
        <v>13</v>
      </c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>
        <v>14</v>
      </c>
      <c r="AM16" s="106">
        <f t="shared" si="1"/>
        <v>96</v>
      </c>
      <c r="AN16" s="1">
        <f t="shared" si="2"/>
        <v>5</v>
      </c>
      <c r="AO16" s="80">
        <f t="shared" si="3"/>
        <v>19.2</v>
      </c>
      <c r="AP16" s="107"/>
      <c r="AR16" s="106"/>
      <c r="AT16" s="106">
        <f t="shared" si="4"/>
        <v>96</v>
      </c>
    </row>
    <row r="17" spans="2:46" ht="15.75" customHeight="1">
      <c r="B17">
        <v>12</v>
      </c>
      <c r="D17" s="101" t="s">
        <v>189</v>
      </c>
      <c r="E17" s="46" t="s">
        <v>190</v>
      </c>
      <c r="F17" s="33">
        <v>1967</v>
      </c>
      <c r="G17" s="46" t="s">
        <v>169</v>
      </c>
      <c r="H17" s="86">
        <f t="shared" si="0"/>
        <v>48</v>
      </c>
      <c r="I17" s="79" t="s">
        <v>173</v>
      </c>
      <c r="J17" s="104">
        <v>19</v>
      </c>
      <c r="K17" s="104"/>
      <c r="L17" s="104"/>
      <c r="M17" s="104"/>
      <c r="N17" s="104"/>
      <c r="O17" s="104">
        <v>10</v>
      </c>
      <c r="P17" s="104">
        <v>7</v>
      </c>
      <c r="Q17" s="104">
        <v>16</v>
      </c>
      <c r="R17" s="104"/>
      <c r="S17" s="104"/>
      <c r="T17" s="104"/>
      <c r="U17" s="104"/>
      <c r="V17" s="104">
        <v>8</v>
      </c>
      <c r="W17" s="104"/>
      <c r="X17" s="104"/>
      <c r="Y17" s="104"/>
      <c r="Z17" s="104">
        <v>10</v>
      </c>
      <c r="AA17" s="104"/>
      <c r="AB17" s="104">
        <v>5</v>
      </c>
      <c r="AC17" s="104">
        <v>11</v>
      </c>
      <c r="AD17" s="104"/>
      <c r="AE17" s="104"/>
      <c r="AF17" s="104"/>
      <c r="AG17" s="104"/>
      <c r="AH17" s="104"/>
      <c r="AI17" s="104"/>
      <c r="AJ17" s="104"/>
      <c r="AK17" s="104">
        <v>10</v>
      </c>
      <c r="AL17" s="104"/>
      <c r="AM17" s="106">
        <f t="shared" si="1"/>
        <v>96</v>
      </c>
      <c r="AN17" s="1">
        <f t="shared" si="2"/>
        <v>9</v>
      </c>
      <c r="AO17" s="80">
        <f t="shared" si="3"/>
        <v>10.666666666666666</v>
      </c>
      <c r="AP17" s="107"/>
      <c r="AR17" s="106"/>
      <c r="AT17" s="106">
        <f t="shared" si="4"/>
        <v>96</v>
      </c>
    </row>
    <row r="18" spans="2:46" ht="15.75" customHeight="1">
      <c r="B18">
        <v>13</v>
      </c>
      <c r="D18" s="108" t="s">
        <v>188</v>
      </c>
      <c r="E18" s="46" t="s">
        <v>35</v>
      </c>
      <c r="F18" s="33">
        <v>1964</v>
      </c>
      <c r="G18" s="46" t="s">
        <v>175</v>
      </c>
      <c r="H18" s="86">
        <f t="shared" si="0"/>
        <v>51</v>
      </c>
      <c r="I18" s="79" t="s">
        <v>170</v>
      </c>
      <c r="J18" s="104">
        <v>20</v>
      </c>
      <c r="K18" s="104"/>
      <c r="L18" s="104"/>
      <c r="M18" s="104">
        <v>15</v>
      </c>
      <c r="N18" s="104">
        <v>7</v>
      </c>
      <c r="O18" s="104"/>
      <c r="P18" s="104"/>
      <c r="Q18" s="104">
        <v>17</v>
      </c>
      <c r="R18" s="104"/>
      <c r="S18" s="104"/>
      <c r="T18" s="104"/>
      <c r="U18" s="104"/>
      <c r="V18" s="104">
        <v>7</v>
      </c>
      <c r="W18" s="104"/>
      <c r="X18" s="104"/>
      <c r="Y18" s="104"/>
      <c r="Z18" s="104">
        <v>9</v>
      </c>
      <c r="AA18" s="104"/>
      <c r="AB18" s="104"/>
      <c r="AC18" s="104">
        <v>10</v>
      </c>
      <c r="AD18" s="104"/>
      <c r="AE18" s="104"/>
      <c r="AF18" s="104"/>
      <c r="AG18" s="104"/>
      <c r="AH18" s="104"/>
      <c r="AI18" s="104"/>
      <c r="AJ18" s="104"/>
      <c r="AK18" s="104"/>
      <c r="AL18" s="104">
        <v>9</v>
      </c>
      <c r="AM18" s="106">
        <f t="shared" si="1"/>
        <v>94</v>
      </c>
      <c r="AN18" s="1">
        <f t="shared" si="2"/>
        <v>8</v>
      </c>
      <c r="AO18" s="80">
        <f t="shared" si="3"/>
        <v>11.75</v>
      </c>
      <c r="AP18" s="107"/>
      <c r="AR18" s="106"/>
      <c r="AT18" s="106">
        <f t="shared" si="4"/>
        <v>94</v>
      </c>
    </row>
    <row r="19" spans="1:46" s="26" customFormat="1" ht="15.75" customHeight="1">
      <c r="A19"/>
      <c r="B19">
        <v>14</v>
      </c>
      <c r="D19" s="101" t="s">
        <v>209</v>
      </c>
      <c r="E19" s="46" t="s">
        <v>210</v>
      </c>
      <c r="F19" s="33">
        <v>1975</v>
      </c>
      <c r="G19" s="46" t="s">
        <v>211</v>
      </c>
      <c r="H19" s="86">
        <f t="shared" si="0"/>
        <v>40</v>
      </c>
      <c r="I19" s="79" t="s">
        <v>173</v>
      </c>
      <c r="J19" s="104">
        <v>8</v>
      </c>
      <c r="K19" s="104"/>
      <c r="L19" s="104">
        <v>5</v>
      </c>
      <c r="M19" s="104">
        <v>12</v>
      </c>
      <c r="N19" s="104">
        <v>2</v>
      </c>
      <c r="O19" s="104">
        <v>5</v>
      </c>
      <c r="P19" s="104">
        <v>3</v>
      </c>
      <c r="Q19" s="104">
        <v>9</v>
      </c>
      <c r="R19" s="104">
        <v>4</v>
      </c>
      <c r="S19" s="104"/>
      <c r="T19" s="104"/>
      <c r="U19" s="104">
        <v>9</v>
      </c>
      <c r="V19" s="104">
        <v>4</v>
      </c>
      <c r="W19" s="105"/>
      <c r="X19" s="104">
        <v>2</v>
      </c>
      <c r="Y19" s="104">
        <v>2</v>
      </c>
      <c r="Z19" s="104">
        <v>3</v>
      </c>
      <c r="AA19" s="104"/>
      <c r="AB19" s="104">
        <v>4</v>
      </c>
      <c r="AC19" s="104">
        <v>6</v>
      </c>
      <c r="AD19" s="104">
        <v>7</v>
      </c>
      <c r="AE19" s="104">
        <v>2</v>
      </c>
      <c r="AF19" s="104"/>
      <c r="AG19" s="104"/>
      <c r="AH19" s="104"/>
      <c r="AI19" s="104"/>
      <c r="AJ19" s="104"/>
      <c r="AK19" s="104">
        <v>3</v>
      </c>
      <c r="AL19" s="104">
        <v>3</v>
      </c>
      <c r="AM19" s="106">
        <f t="shared" si="1"/>
        <v>93</v>
      </c>
      <c r="AN19" s="1">
        <f t="shared" si="2"/>
        <v>19</v>
      </c>
      <c r="AO19" s="80">
        <f t="shared" si="3"/>
        <v>4.894736842105263</v>
      </c>
      <c r="AP19" s="107"/>
      <c r="AQ19"/>
      <c r="AR19" s="106"/>
      <c r="AS19"/>
      <c r="AT19" s="106">
        <f t="shared" si="4"/>
        <v>93</v>
      </c>
    </row>
    <row r="20" spans="2:46" ht="15" customHeight="1">
      <c r="B20">
        <v>15</v>
      </c>
      <c r="C20" s="26"/>
      <c r="D20" s="108" t="s">
        <v>196</v>
      </c>
      <c r="E20" s="33" t="s">
        <v>117</v>
      </c>
      <c r="F20" s="33">
        <v>1948</v>
      </c>
      <c r="G20" s="33" t="s">
        <v>175</v>
      </c>
      <c r="H20" s="86">
        <f t="shared" si="0"/>
        <v>67</v>
      </c>
      <c r="I20" s="102" t="s">
        <v>184</v>
      </c>
      <c r="J20" s="104">
        <v>16</v>
      </c>
      <c r="K20" s="104"/>
      <c r="L20" s="104">
        <v>7</v>
      </c>
      <c r="M20" s="104">
        <v>14</v>
      </c>
      <c r="N20" s="104"/>
      <c r="O20" s="104">
        <v>8</v>
      </c>
      <c r="P20" s="104"/>
      <c r="Q20" s="104">
        <v>13</v>
      </c>
      <c r="R20" s="104">
        <v>7</v>
      </c>
      <c r="S20" s="104"/>
      <c r="T20" s="104">
        <v>5</v>
      </c>
      <c r="U20" s="104"/>
      <c r="V20" s="105"/>
      <c r="W20" s="105"/>
      <c r="X20" s="104"/>
      <c r="Y20" s="104"/>
      <c r="Z20" s="104">
        <v>5</v>
      </c>
      <c r="AA20" s="104"/>
      <c r="AB20" s="104">
        <v>3</v>
      </c>
      <c r="AC20" s="104">
        <v>5</v>
      </c>
      <c r="AD20" s="104">
        <v>9</v>
      </c>
      <c r="AE20" s="104"/>
      <c r="AF20" s="104"/>
      <c r="AG20" s="104"/>
      <c r="AH20" s="104"/>
      <c r="AI20" s="104"/>
      <c r="AJ20" s="104"/>
      <c r="AK20" s="104"/>
      <c r="AL20" s="104"/>
      <c r="AM20" s="106">
        <f t="shared" si="1"/>
        <v>92</v>
      </c>
      <c r="AN20" s="1">
        <f t="shared" si="2"/>
        <v>11</v>
      </c>
      <c r="AO20" s="80">
        <f t="shared" si="3"/>
        <v>8.363636363636363</v>
      </c>
      <c r="AP20" s="107"/>
      <c r="AR20" s="106"/>
      <c r="AT20" s="106">
        <f t="shared" si="4"/>
        <v>92</v>
      </c>
    </row>
    <row r="21" spans="2:46" ht="15.75" customHeight="1">
      <c r="B21">
        <v>16</v>
      </c>
      <c r="D21" s="110" t="s">
        <v>203</v>
      </c>
      <c r="E21" s="46" t="s">
        <v>117</v>
      </c>
      <c r="F21" s="33">
        <v>1966</v>
      </c>
      <c r="G21" s="46" t="s">
        <v>204</v>
      </c>
      <c r="H21" s="86">
        <f t="shared" si="0"/>
        <v>49</v>
      </c>
      <c r="I21" s="102" t="s">
        <v>173</v>
      </c>
      <c r="J21" s="104">
        <v>11</v>
      </c>
      <c r="K21" s="104"/>
      <c r="L21" s="104">
        <v>8</v>
      </c>
      <c r="M21" s="104">
        <v>9</v>
      </c>
      <c r="N21" s="104">
        <v>5</v>
      </c>
      <c r="O21" s="104">
        <v>7</v>
      </c>
      <c r="P21" s="104">
        <v>4</v>
      </c>
      <c r="Q21" s="104"/>
      <c r="R21" s="104"/>
      <c r="S21" s="104"/>
      <c r="T21" s="104"/>
      <c r="U21" s="104"/>
      <c r="V21" s="105"/>
      <c r="W21" s="104"/>
      <c r="X21" s="104"/>
      <c r="Y21" s="104"/>
      <c r="Z21" s="104">
        <v>2</v>
      </c>
      <c r="AA21" s="104"/>
      <c r="AB21" s="104">
        <v>8</v>
      </c>
      <c r="AC21" s="104">
        <v>4</v>
      </c>
      <c r="AD21" s="104">
        <v>5</v>
      </c>
      <c r="AE21" s="104">
        <v>3</v>
      </c>
      <c r="AF21" s="104"/>
      <c r="AG21" s="104"/>
      <c r="AH21" s="104">
        <v>5</v>
      </c>
      <c r="AI21" s="104"/>
      <c r="AJ21" s="104">
        <v>4</v>
      </c>
      <c r="AK21" s="104">
        <v>4</v>
      </c>
      <c r="AL21" s="104">
        <v>5</v>
      </c>
      <c r="AM21" s="106">
        <f t="shared" si="1"/>
        <v>84</v>
      </c>
      <c r="AN21" s="1">
        <f t="shared" si="2"/>
        <v>15</v>
      </c>
      <c r="AO21" s="80">
        <f t="shared" si="3"/>
        <v>5.6</v>
      </c>
      <c r="AP21" s="107"/>
      <c r="AR21" s="106"/>
      <c r="AT21" s="106">
        <f t="shared" si="4"/>
        <v>84</v>
      </c>
    </row>
    <row r="22" spans="2:48" ht="15.75" customHeight="1">
      <c r="B22">
        <v>17</v>
      </c>
      <c r="D22" s="101" t="s">
        <v>202</v>
      </c>
      <c r="E22" s="46" t="s">
        <v>50</v>
      </c>
      <c r="F22" s="33">
        <v>1988</v>
      </c>
      <c r="G22" s="46" t="s">
        <v>169</v>
      </c>
      <c r="H22" s="86">
        <f t="shared" si="0"/>
        <v>27</v>
      </c>
      <c r="I22" s="102"/>
      <c r="J22" s="104">
        <v>12</v>
      </c>
      <c r="K22" s="104"/>
      <c r="L22" s="104"/>
      <c r="M22" s="104"/>
      <c r="N22" s="104"/>
      <c r="O22" s="104">
        <v>4</v>
      </c>
      <c r="P22" s="104"/>
      <c r="Q22" s="104">
        <v>10</v>
      </c>
      <c r="R22" s="104">
        <v>5</v>
      </c>
      <c r="S22" s="104"/>
      <c r="T22" s="104"/>
      <c r="U22" s="104">
        <v>8</v>
      </c>
      <c r="V22" s="104">
        <v>3</v>
      </c>
      <c r="W22" s="104"/>
      <c r="X22" s="104"/>
      <c r="Y22" s="104">
        <v>4</v>
      </c>
      <c r="Z22" s="104">
        <v>8</v>
      </c>
      <c r="AA22" s="104"/>
      <c r="AB22" s="104">
        <v>4</v>
      </c>
      <c r="AC22" s="104"/>
      <c r="AD22" s="104"/>
      <c r="AE22" s="104"/>
      <c r="AF22" s="104"/>
      <c r="AG22" s="104"/>
      <c r="AH22" s="104">
        <v>4</v>
      </c>
      <c r="AI22" s="104"/>
      <c r="AJ22" s="104">
        <v>5</v>
      </c>
      <c r="AK22" s="104">
        <v>6</v>
      </c>
      <c r="AL22" s="104">
        <v>7</v>
      </c>
      <c r="AM22" s="106">
        <f t="shared" si="1"/>
        <v>80</v>
      </c>
      <c r="AN22" s="1">
        <f t="shared" si="2"/>
        <v>13</v>
      </c>
      <c r="AO22" s="80">
        <f t="shared" si="3"/>
        <v>6.153846153846154</v>
      </c>
      <c r="AP22" s="107"/>
      <c r="AR22" s="106"/>
      <c r="AT22" s="106">
        <f t="shared" si="4"/>
        <v>80</v>
      </c>
      <c r="AV22" s="26"/>
    </row>
    <row r="23" spans="2:46" ht="15.75" customHeight="1">
      <c r="B23">
        <v>18</v>
      </c>
      <c r="D23" s="101" t="s">
        <v>193</v>
      </c>
      <c r="E23" s="46" t="s">
        <v>194</v>
      </c>
      <c r="F23" s="33">
        <v>1967</v>
      </c>
      <c r="G23" s="46" t="s">
        <v>195</v>
      </c>
      <c r="H23" s="86">
        <f t="shared" si="0"/>
        <v>48</v>
      </c>
      <c r="I23" s="79" t="s">
        <v>173</v>
      </c>
      <c r="J23" s="104">
        <v>17</v>
      </c>
      <c r="K23" s="104"/>
      <c r="L23" s="104"/>
      <c r="M23" s="104">
        <v>17</v>
      </c>
      <c r="N23" s="104"/>
      <c r="O23" s="104"/>
      <c r="P23" s="104"/>
      <c r="Q23" s="104"/>
      <c r="R23" s="104">
        <v>9</v>
      </c>
      <c r="S23" s="104"/>
      <c r="T23" s="104">
        <v>7</v>
      </c>
      <c r="U23" s="104"/>
      <c r="V23" s="104"/>
      <c r="W23" s="104">
        <v>14</v>
      </c>
      <c r="X23" s="104"/>
      <c r="Y23" s="104">
        <v>5</v>
      </c>
      <c r="Z23" s="104"/>
      <c r="AA23" s="104"/>
      <c r="AB23" s="104">
        <v>10</v>
      </c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6">
        <f t="shared" si="1"/>
        <v>79</v>
      </c>
      <c r="AN23" s="1">
        <f t="shared" si="2"/>
        <v>7</v>
      </c>
      <c r="AO23" s="80">
        <f t="shared" si="3"/>
        <v>11.285714285714286</v>
      </c>
      <c r="AP23" s="107"/>
      <c r="AR23" s="106"/>
      <c r="AT23" s="106">
        <f t="shared" si="4"/>
        <v>79</v>
      </c>
    </row>
    <row r="24" spans="2:46" ht="15.75" customHeight="1">
      <c r="B24">
        <v>19</v>
      </c>
      <c r="D24" s="101" t="s">
        <v>187</v>
      </c>
      <c r="E24" s="46" t="s">
        <v>99</v>
      </c>
      <c r="F24" s="33">
        <v>1950</v>
      </c>
      <c r="G24" s="46" t="s">
        <v>169</v>
      </c>
      <c r="H24" s="86">
        <f t="shared" si="0"/>
        <v>65</v>
      </c>
      <c r="I24" s="102" t="s">
        <v>184</v>
      </c>
      <c r="J24" s="104">
        <v>21</v>
      </c>
      <c r="K24" s="104"/>
      <c r="L24" s="104"/>
      <c r="M24" s="104"/>
      <c r="N24" s="104"/>
      <c r="O24" s="104"/>
      <c r="P24" s="104"/>
      <c r="Q24" s="104">
        <v>15</v>
      </c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>
        <v>10</v>
      </c>
      <c r="AE24" s="104"/>
      <c r="AF24" s="104"/>
      <c r="AG24" s="104"/>
      <c r="AH24" s="104"/>
      <c r="AI24" s="104"/>
      <c r="AJ24" s="104"/>
      <c r="AK24" s="104"/>
      <c r="AL24" s="104"/>
      <c r="AM24" s="106">
        <f t="shared" si="1"/>
        <v>46</v>
      </c>
      <c r="AN24" s="1">
        <f t="shared" si="2"/>
        <v>3</v>
      </c>
      <c r="AO24" s="80">
        <f t="shared" si="3"/>
        <v>15.333333333333334</v>
      </c>
      <c r="AP24" s="107"/>
      <c r="AR24" s="106"/>
      <c r="AT24" s="106">
        <f t="shared" si="4"/>
        <v>46</v>
      </c>
    </row>
    <row r="25" spans="2:46" ht="15.75" customHeight="1">
      <c r="B25">
        <v>20</v>
      </c>
      <c r="D25" t="s">
        <v>208</v>
      </c>
      <c r="E25" s="46" t="s">
        <v>29</v>
      </c>
      <c r="F25" s="33">
        <v>1972</v>
      </c>
      <c r="G25" s="46" t="s">
        <v>175</v>
      </c>
      <c r="H25" s="86">
        <f t="shared" si="0"/>
        <v>43</v>
      </c>
      <c r="I25" s="102" t="s">
        <v>173</v>
      </c>
      <c r="J25" s="104">
        <v>9</v>
      </c>
      <c r="K25" s="104"/>
      <c r="L25" s="104">
        <v>6</v>
      </c>
      <c r="M25" s="104">
        <v>6</v>
      </c>
      <c r="N25" s="104">
        <v>3</v>
      </c>
      <c r="O25" s="104"/>
      <c r="P25" s="104"/>
      <c r="Q25" s="104">
        <v>6</v>
      </c>
      <c r="R25" s="104"/>
      <c r="S25" s="104"/>
      <c r="T25" s="104"/>
      <c r="U25" s="104">
        <v>6</v>
      </c>
      <c r="V25" s="104">
        <v>2</v>
      </c>
      <c r="W25" s="104"/>
      <c r="X25" s="104"/>
      <c r="Y25" s="104"/>
      <c r="Z25" s="104"/>
      <c r="AA25" s="104"/>
      <c r="AB25" s="104">
        <v>7</v>
      </c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6">
        <f t="shared" si="1"/>
        <v>45</v>
      </c>
      <c r="AN25" s="1">
        <f t="shared" si="2"/>
        <v>8</v>
      </c>
      <c r="AO25" s="80">
        <f t="shared" si="3"/>
        <v>5.625</v>
      </c>
      <c r="AP25" s="107"/>
      <c r="AR25" s="106"/>
      <c r="AT25" s="106">
        <f t="shared" si="4"/>
        <v>45</v>
      </c>
    </row>
    <row r="26" spans="2:46" ht="15.75" customHeight="1">
      <c r="B26">
        <v>21</v>
      </c>
      <c r="C26" s="26"/>
      <c r="D26" s="101" t="s">
        <v>272</v>
      </c>
      <c r="E26" s="46" t="s">
        <v>192</v>
      </c>
      <c r="F26" s="33">
        <v>1975</v>
      </c>
      <c r="G26" s="46" t="s">
        <v>175</v>
      </c>
      <c r="H26" s="86">
        <f t="shared" si="0"/>
        <v>40</v>
      </c>
      <c r="I26" s="102" t="s">
        <v>173</v>
      </c>
      <c r="J26" s="104"/>
      <c r="K26" s="104"/>
      <c r="L26" s="104"/>
      <c r="M26" s="104"/>
      <c r="N26" s="104"/>
      <c r="O26" s="104"/>
      <c r="P26" s="104"/>
      <c r="Q26" s="104">
        <v>18</v>
      </c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>
        <v>11</v>
      </c>
      <c r="AE26" s="104"/>
      <c r="AF26" s="104"/>
      <c r="AG26" s="104"/>
      <c r="AH26" s="104"/>
      <c r="AI26" s="104"/>
      <c r="AJ26" s="104"/>
      <c r="AK26" s="104">
        <v>12</v>
      </c>
      <c r="AL26" s="104"/>
      <c r="AM26" s="106">
        <f t="shared" si="1"/>
        <v>41</v>
      </c>
      <c r="AN26" s="1">
        <f t="shared" si="2"/>
        <v>3</v>
      </c>
      <c r="AO26" s="80">
        <f t="shared" si="3"/>
        <v>13.666666666666666</v>
      </c>
      <c r="AP26" s="107"/>
      <c r="AR26" s="106"/>
      <c r="AT26" s="106">
        <f t="shared" si="4"/>
        <v>41</v>
      </c>
    </row>
    <row r="27" spans="2:46" ht="15.75" customHeight="1">
      <c r="B27">
        <v>22</v>
      </c>
      <c r="C27" s="26"/>
      <c r="D27" s="101" t="s">
        <v>214</v>
      </c>
      <c r="E27" s="33" t="s">
        <v>15</v>
      </c>
      <c r="F27" s="33">
        <v>1952</v>
      </c>
      <c r="G27" s="33" t="s">
        <v>175</v>
      </c>
      <c r="H27" s="86">
        <f t="shared" si="0"/>
        <v>63</v>
      </c>
      <c r="I27" s="102" t="s">
        <v>184</v>
      </c>
      <c r="J27" s="104">
        <v>6</v>
      </c>
      <c r="K27" s="104"/>
      <c r="L27" s="104"/>
      <c r="M27" s="104">
        <v>7</v>
      </c>
      <c r="N27" s="104"/>
      <c r="O27" s="104">
        <v>3</v>
      </c>
      <c r="P27" s="104"/>
      <c r="Q27" s="104">
        <v>4</v>
      </c>
      <c r="R27" s="104">
        <v>2</v>
      </c>
      <c r="S27" s="104"/>
      <c r="T27" s="104"/>
      <c r="U27" s="104"/>
      <c r="V27" s="104"/>
      <c r="W27" s="104"/>
      <c r="X27" s="104"/>
      <c r="Y27" s="104"/>
      <c r="Z27" s="104"/>
      <c r="AA27" s="104"/>
      <c r="AB27" s="104">
        <v>2</v>
      </c>
      <c r="AC27" s="104">
        <v>3</v>
      </c>
      <c r="AD27" s="104">
        <v>4</v>
      </c>
      <c r="AE27" s="104"/>
      <c r="AF27" s="104"/>
      <c r="AG27" s="104"/>
      <c r="AH27" s="104"/>
      <c r="AI27" s="104"/>
      <c r="AJ27" s="104">
        <v>2</v>
      </c>
      <c r="AK27" s="104">
        <v>2</v>
      </c>
      <c r="AL27" s="104">
        <v>2</v>
      </c>
      <c r="AM27" s="106">
        <f t="shared" si="1"/>
        <v>37</v>
      </c>
      <c r="AN27" s="1">
        <f t="shared" si="2"/>
        <v>11</v>
      </c>
      <c r="AO27" s="80">
        <f t="shared" si="3"/>
        <v>3.3636363636363638</v>
      </c>
      <c r="AP27" s="107"/>
      <c r="AR27" s="106"/>
      <c r="AT27" s="106">
        <f t="shared" si="4"/>
        <v>37</v>
      </c>
    </row>
    <row r="28" spans="2:46" ht="15.75" customHeight="1">
      <c r="B28">
        <v>23</v>
      </c>
      <c r="D28" s="108" t="s">
        <v>197</v>
      </c>
      <c r="E28" s="46" t="s">
        <v>26</v>
      </c>
      <c r="F28" s="33">
        <v>1951</v>
      </c>
      <c r="G28" s="46" t="s">
        <v>175</v>
      </c>
      <c r="H28" s="86">
        <f t="shared" si="0"/>
        <v>64</v>
      </c>
      <c r="I28" s="79" t="s">
        <v>184</v>
      </c>
      <c r="J28" s="104">
        <v>15</v>
      </c>
      <c r="K28" s="104"/>
      <c r="L28" s="104"/>
      <c r="M28" s="104"/>
      <c r="N28" s="104"/>
      <c r="O28" s="104"/>
      <c r="P28" s="104"/>
      <c r="Q28" s="104">
        <v>12</v>
      </c>
      <c r="R28" s="104"/>
      <c r="S28" s="104"/>
      <c r="T28" s="104"/>
      <c r="U28" s="104"/>
      <c r="V28" s="104"/>
      <c r="W28" s="104"/>
      <c r="X28" s="104"/>
      <c r="Y28" s="104"/>
      <c r="Z28" s="104">
        <v>7</v>
      </c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6">
        <f t="shared" si="1"/>
        <v>34</v>
      </c>
      <c r="AN28" s="1">
        <f t="shared" si="2"/>
        <v>3</v>
      </c>
      <c r="AO28" s="80">
        <f t="shared" si="3"/>
        <v>11.333333333333334</v>
      </c>
      <c r="AP28" s="107"/>
      <c r="AR28" s="106"/>
      <c r="AT28" s="106">
        <f t="shared" si="4"/>
        <v>34</v>
      </c>
    </row>
    <row r="29" spans="2:46" ht="15.75" customHeight="1">
      <c r="B29">
        <v>24</v>
      </c>
      <c r="D29" s="101" t="s">
        <v>191</v>
      </c>
      <c r="E29" s="46" t="s">
        <v>53</v>
      </c>
      <c r="F29" s="33">
        <v>1979</v>
      </c>
      <c r="G29" s="46" t="s">
        <v>175</v>
      </c>
      <c r="H29" s="86">
        <f t="shared" si="0"/>
        <v>36</v>
      </c>
      <c r="I29" s="102"/>
      <c r="J29" s="104"/>
      <c r="K29" s="104"/>
      <c r="L29" s="104"/>
      <c r="M29" s="104">
        <v>18</v>
      </c>
      <c r="N29" s="104">
        <v>8</v>
      </c>
      <c r="O29" s="104"/>
      <c r="P29" s="104">
        <v>6</v>
      </c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6">
        <f t="shared" si="1"/>
        <v>32</v>
      </c>
      <c r="AN29" s="1">
        <f t="shared" si="2"/>
        <v>3</v>
      </c>
      <c r="AO29" s="80">
        <f t="shared" si="3"/>
        <v>10.666666666666666</v>
      </c>
      <c r="AP29" s="107"/>
      <c r="AR29" s="106"/>
      <c r="AT29" s="106">
        <f t="shared" si="4"/>
        <v>32</v>
      </c>
    </row>
    <row r="30" spans="2:46" ht="15" customHeight="1">
      <c r="B30">
        <v>25</v>
      </c>
      <c r="D30" s="101" t="s">
        <v>201</v>
      </c>
      <c r="E30" s="46" t="s">
        <v>26</v>
      </c>
      <c r="F30" s="33">
        <v>1975</v>
      </c>
      <c r="G30" s="46"/>
      <c r="H30" s="86">
        <f t="shared" si="0"/>
        <v>40</v>
      </c>
      <c r="I30" s="102" t="s">
        <v>173</v>
      </c>
      <c r="J30" s="104">
        <v>13</v>
      </c>
      <c r="K30" s="104">
        <v>2</v>
      </c>
      <c r="L30" s="104">
        <v>3</v>
      </c>
      <c r="M30" s="104"/>
      <c r="N30" s="104"/>
      <c r="O30" s="104"/>
      <c r="P30" s="104"/>
      <c r="Q30" s="104">
        <v>7</v>
      </c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6">
        <f t="shared" si="1"/>
        <v>25</v>
      </c>
      <c r="AN30" s="1">
        <f t="shared" si="2"/>
        <v>4</v>
      </c>
      <c r="AO30" s="80">
        <f t="shared" si="3"/>
        <v>6.25</v>
      </c>
      <c r="AP30" s="107"/>
      <c r="AR30" s="106"/>
      <c r="AT30" s="106">
        <f t="shared" si="4"/>
        <v>25</v>
      </c>
    </row>
    <row r="31" spans="2:46" ht="15.75" customHeight="1">
      <c r="B31">
        <v>26</v>
      </c>
      <c r="C31" s="26"/>
      <c r="D31" s="108" t="s">
        <v>185</v>
      </c>
      <c r="E31" s="33" t="s">
        <v>99</v>
      </c>
      <c r="F31" s="33">
        <v>1949</v>
      </c>
      <c r="G31" s="33" t="s">
        <v>175</v>
      </c>
      <c r="H31" s="86">
        <f t="shared" si="0"/>
        <v>66</v>
      </c>
      <c r="I31" s="102" t="s">
        <v>184</v>
      </c>
      <c r="J31" s="104">
        <v>23</v>
      </c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6">
        <f t="shared" si="1"/>
        <v>23</v>
      </c>
      <c r="AN31" s="1">
        <f t="shared" si="2"/>
        <v>1</v>
      </c>
      <c r="AO31" s="80">
        <f t="shared" si="3"/>
        <v>23</v>
      </c>
      <c r="AP31" s="107"/>
      <c r="AR31" s="106"/>
      <c r="AT31" s="106">
        <f t="shared" si="4"/>
        <v>23</v>
      </c>
    </row>
    <row r="32" spans="2:46" ht="15.75" customHeight="1">
      <c r="B32">
        <v>27</v>
      </c>
      <c r="D32" s="101" t="s">
        <v>212</v>
      </c>
      <c r="E32" s="46" t="s">
        <v>117</v>
      </c>
      <c r="F32" s="33">
        <v>1953</v>
      </c>
      <c r="G32" s="46" t="s">
        <v>213</v>
      </c>
      <c r="H32" s="86">
        <f t="shared" si="0"/>
        <v>62</v>
      </c>
      <c r="I32" s="102" t="s">
        <v>184</v>
      </c>
      <c r="J32" s="104">
        <v>7</v>
      </c>
      <c r="K32" s="104"/>
      <c r="L32" s="104"/>
      <c r="M32" s="104">
        <v>8</v>
      </c>
      <c r="N32" s="104"/>
      <c r="O32" s="104"/>
      <c r="P32" s="104"/>
      <c r="Q32" s="104">
        <v>5</v>
      </c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6">
        <f t="shared" si="1"/>
        <v>20</v>
      </c>
      <c r="AN32" s="1">
        <f t="shared" si="2"/>
        <v>3</v>
      </c>
      <c r="AO32" s="80">
        <f t="shared" si="3"/>
        <v>6.666666666666667</v>
      </c>
      <c r="AP32" s="107"/>
      <c r="AR32" s="106"/>
      <c r="AT32" s="106">
        <f t="shared" si="4"/>
        <v>20</v>
      </c>
    </row>
    <row r="33" spans="2:46" ht="15.75" customHeight="1">
      <c r="B33">
        <v>28</v>
      </c>
      <c r="D33" t="s">
        <v>250</v>
      </c>
      <c r="E33" s="46" t="s">
        <v>26</v>
      </c>
      <c r="F33" s="33">
        <v>1980</v>
      </c>
      <c r="G33" s="46"/>
      <c r="H33" s="86">
        <f t="shared" si="0"/>
        <v>35</v>
      </c>
      <c r="I33" s="102"/>
      <c r="J33" s="104"/>
      <c r="K33" s="104"/>
      <c r="L33" s="104"/>
      <c r="M33" s="104">
        <v>11</v>
      </c>
      <c r="N33" s="104"/>
      <c r="O33" s="104"/>
      <c r="P33" s="104"/>
      <c r="Q33" s="104"/>
      <c r="R33" s="104"/>
      <c r="S33" s="104"/>
      <c r="T33" s="104"/>
      <c r="U33" s="104">
        <v>5</v>
      </c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6">
        <f t="shared" si="1"/>
        <v>16</v>
      </c>
      <c r="AN33" s="1">
        <f t="shared" si="2"/>
        <v>2</v>
      </c>
      <c r="AO33" s="80">
        <f t="shared" si="3"/>
        <v>8</v>
      </c>
      <c r="AP33" s="107"/>
      <c r="AR33" s="106"/>
      <c r="AT33" s="106">
        <f t="shared" si="4"/>
        <v>16</v>
      </c>
    </row>
    <row r="34" spans="2:46" ht="15" customHeight="1">
      <c r="B34">
        <v>29</v>
      </c>
      <c r="D34" s="101" t="s">
        <v>215</v>
      </c>
      <c r="E34" s="46" t="s">
        <v>216</v>
      </c>
      <c r="F34" s="33">
        <v>1954</v>
      </c>
      <c r="G34" s="46" t="s">
        <v>175</v>
      </c>
      <c r="H34" s="86">
        <f t="shared" si="0"/>
        <v>61</v>
      </c>
      <c r="I34" s="102" t="s">
        <v>184</v>
      </c>
      <c r="J34" s="104">
        <v>5</v>
      </c>
      <c r="K34" s="104"/>
      <c r="L34" s="104"/>
      <c r="M34" s="104">
        <v>5</v>
      </c>
      <c r="N34" s="104"/>
      <c r="O34" s="104"/>
      <c r="P34" s="104"/>
      <c r="Q34" s="104">
        <v>3</v>
      </c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6">
        <f t="shared" si="1"/>
        <v>13</v>
      </c>
      <c r="AN34" s="1">
        <f t="shared" si="2"/>
        <v>3</v>
      </c>
      <c r="AO34" s="80">
        <f t="shared" si="3"/>
        <v>4.333333333333333</v>
      </c>
      <c r="AP34" s="107"/>
      <c r="AR34" s="106"/>
      <c r="AT34" s="106">
        <f t="shared" si="4"/>
        <v>13</v>
      </c>
    </row>
    <row r="35" spans="2:46" ht="15.75" customHeight="1">
      <c r="B35">
        <v>30</v>
      </c>
      <c r="C35" s="26"/>
      <c r="D35" s="101" t="s">
        <v>296</v>
      </c>
      <c r="E35" s="33" t="s">
        <v>32</v>
      </c>
      <c r="F35" s="33">
        <v>1970</v>
      </c>
      <c r="G35" s="33"/>
      <c r="H35" s="86">
        <f t="shared" si="0"/>
        <v>45</v>
      </c>
      <c r="I35" s="102" t="s">
        <v>173</v>
      </c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>
        <v>3</v>
      </c>
      <c r="AI35" s="104"/>
      <c r="AJ35" s="104">
        <v>3</v>
      </c>
      <c r="AK35" s="104"/>
      <c r="AL35" s="104">
        <v>4</v>
      </c>
      <c r="AM35" s="106">
        <f t="shared" si="1"/>
        <v>10</v>
      </c>
      <c r="AN35" s="1">
        <f t="shared" si="2"/>
        <v>3</v>
      </c>
      <c r="AO35" s="80">
        <f t="shared" si="3"/>
        <v>3.3333333333333335</v>
      </c>
      <c r="AP35" s="107"/>
      <c r="AR35" s="106"/>
      <c r="AT35" s="106">
        <f t="shared" si="4"/>
        <v>10</v>
      </c>
    </row>
    <row r="36" spans="2:46" ht="15" customHeight="1">
      <c r="B36" t="s">
        <v>365</v>
      </c>
      <c r="C36" s="26"/>
      <c r="D36" s="108" t="s">
        <v>251</v>
      </c>
      <c r="E36" s="33" t="s">
        <v>220</v>
      </c>
      <c r="F36" s="33">
        <v>1983</v>
      </c>
      <c r="G36" s="33" t="s">
        <v>204</v>
      </c>
      <c r="H36" s="86">
        <f t="shared" si="0"/>
        <v>32</v>
      </c>
      <c r="I36" s="102"/>
      <c r="J36" s="104"/>
      <c r="K36" s="104"/>
      <c r="L36" s="104"/>
      <c r="M36" s="104">
        <v>3</v>
      </c>
      <c r="N36" s="104"/>
      <c r="O36" s="104"/>
      <c r="P36" s="104">
        <v>2</v>
      </c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>
        <v>3</v>
      </c>
      <c r="AC36" s="104">
        <v>2</v>
      </c>
      <c r="AD36" s="104"/>
      <c r="AE36" s="104"/>
      <c r="AF36" s="104"/>
      <c r="AG36" s="104"/>
      <c r="AH36" s="104"/>
      <c r="AI36" s="104"/>
      <c r="AJ36" s="104"/>
      <c r="AK36" s="104"/>
      <c r="AL36" s="104"/>
      <c r="AM36" s="106">
        <f t="shared" si="1"/>
        <v>10</v>
      </c>
      <c r="AN36" s="1">
        <f t="shared" si="2"/>
        <v>4</v>
      </c>
      <c r="AO36" s="80">
        <f t="shared" si="3"/>
        <v>2.5</v>
      </c>
      <c r="AP36" s="107"/>
      <c r="AR36" s="106"/>
      <c r="AT36" s="106">
        <f t="shared" si="4"/>
        <v>10</v>
      </c>
    </row>
    <row r="37" spans="2:46" ht="15.75" customHeight="1">
      <c r="B37" t="s">
        <v>365</v>
      </c>
      <c r="C37" s="26"/>
      <c r="D37" s="101" t="s">
        <v>219</v>
      </c>
      <c r="E37" s="33" t="s">
        <v>220</v>
      </c>
      <c r="F37" s="33">
        <v>1961</v>
      </c>
      <c r="G37" s="33" t="s">
        <v>169</v>
      </c>
      <c r="H37" s="86">
        <f t="shared" si="0"/>
        <v>54</v>
      </c>
      <c r="I37" s="102" t="s">
        <v>170</v>
      </c>
      <c r="J37" s="104">
        <v>3</v>
      </c>
      <c r="K37" s="104"/>
      <c r="L37" s="104"/>
      <c r="M37" s="104"/>
      <c r="N37" s="104"/>
      <c r="O37" s="104"/>
      <c r="P37" s="104"/>
      <c r="Q37" s="104">
        <v>2</v>
      </c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>
        <v>2</v>
      </c>
      <c r="AD37" s="104">
        <v>3</v>
      </c>
      <c r="AE37" s="104"/>
      <c r="AF37" s="104"/>
      <c r="AG37" s="104"/>
      <c r="AH37" s="104"/>
      <c r="AI37" s="104"/>
      <c r="AJ37" s="104"/>
      <c r="AK37" s="104"/>
      <c r="AL37" s="104"/>
      <c r="AM37" s="106">
        <f t="shared" si="1"/>
        <v>10</v>
      </c>
      <c r="AN37" s="1">
        <f t="shared" si="2"/>
        <v>4</v>
      </c>
      <c r="AO37" s="80">
        <f t="shared" si="3"/>
        <v>2.5</v>
      </c>
      <c r="AP37" s="107"/>
      <c r="AR37" s="106"/>
      <c r="AT37" s="106">
        <f t="shared" si="4"/>
        <v>10</v>
      </c>
    </row>
    <row r="38" spans="2:46" ht="15.75" customHeight="1">
      <c r="B38">
        <v>33</v>
      </c>
      <c r="D38" s="101" t="s">
        <v>217</v>
      </c>
      <c r="E38" s="46" t="s">
        <v>192</v>
      </c>
      <c r="F38" s="33">
        <v>1959</v>
      </c>
      <c r="G38" s="46" t="s">
        <v>218</v>
      </c>
      <c r="H38" s="86">
        <f t="shared" si="0"/>
        <v>56</v>
      </c>
      <c r="I38" s="102" t="s">
        <v>170</v>
      </c>
      <c r="J38" s="104">
        <v>4</v>
      </c>
      <c r="K38" s="104"/>
      <c r="L38" s="104"/>
      <c r="M38" s="104">
        <v>4</v>
      </c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6">
        <f t="shared" si="1"/>
        <v>8</v>
      </c>
      <c r="AN38" s="1">
        <f t="shared" si="2"/>
        <v>2</v>
      </c>
      <c r="AO38" s="80">
        <f t="shared" si="3"/>
        <v>4</v>
      </c>
      <c r="AP38" s="107"/>
      <c r="AR38" s="106"/>
      <c r="AT38" s="106">
        <f t="shared" si="4"/>
        <v>8</v>
      </c>
    </row>
    <row r="39" spans="2:46" ht="15.75" customHeight="1">
      <c r="B39">
        <v>34</v>
      </c>
      <c r="C39" s="26"/>
      <c r="D39" s="101" t="s">
        <v>221</v>
      </c>
      <c r="E39" s="46" t="s">
        <v>206</v>
      </c>
      <c r="F39" s="33">
        <v>1938</v>
      </c>
      <c r="G39" s="46" t="s">
        <v>175</v>
      </c>
      <c r="H39" s="86">
        <f t="shared" si="0"/>
        <v>77</v>
      </c>
      <c r="I39" s="79" t="s">
        <v>222</v>
      </c>
      <c r="J39" s="104">
        <v>2</v>
      </c>
      <c r="K39" s="104"/>
      <c r="L39" s="104"/>
      <c r="M39" s="104">
        <v>2</v>
      </c>
      <c r="N39" s="104"/>
      <c r="O39" s="104">
        <v>0</v>
      </c>
      <c r="P39" s="104"/>
      <c r="Q39" s="104">
        <v>1</v>
      </c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>
        <v>1</v>
      </c>
      <c r="AL39" s="104"/>
      <c r="AM39" s="106">
        <f t="shared" si="1"/>
        <v>6</v>
      </c>
      <c r="AN39" s="1">
        <f t="shared" si="2"/>
        <v>5</v>
      </c>
      <c r="AO39" s="80">
        <f t="shared" si="3"/>
        <v>1.2</v>
      </c>
      <c r="AP39" s="107"/>
      <c r="AQ39" s="26"/>
      <c r="AR39" s="106"/>
      <c r="AS39" s="26"/>
      <c r="AT39" s="106">
        <f t="shared" si="4"/>
        <v>6</v>
      </c>
    </row>
    <row r="40" spans="2:46" ht="15.75" customHeight="1">
      <c r="B40">
        <v>35</v>
      </c>
      <c r="C40" s="26"/>
      <c r="D40" s="101" t="s">
        <v>298</v>
      </c>
      <c r="E40" s="33" t="s">
        <v>117</v>
      </c>
      <c r="F40" s="33">
        <v>1976</v>
      </c>
      <c r="G40" s="33"/>
      <c r="H40" s="86">
        <f t="shared" si="0"/>
        <v>39</v>
      </c>
      <c r="I40" s="102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>
        <v>2</v>
      </c>
      <c r="AI40" s="104"/>
      <c r="AJ40" s="104"/>
      <c r="AK40" s="104"/>
      <c r="AL40" s="104"/>
      <c r="AM40" s="106">
        <f t="shared" si="1"/>
        <v>2</v>
      </c>
      <c r="AN40" s="1">
        <f t="shared" si="2"/>
        <v>1</v>
      </c>
      <c r="AO40" s="80">
        <f t="shared" si="3"/>
        <v>2</v>
      </c>
      <c r="AP40" s="107"/>
      <c r="AR40" s="106"/>
      <c r="AT40" s="106">
        <f t="shared" si="4"/>
        <v>2</v>
      </c>
    </row>
    <row r="41" spans="2:46" ht="15.75" customHeight="1">
      <c r="B41">
        <v>36</v>
      </c>
      <c r="C41" s="26"/>
      <c r="D41" s="101" t="s">
        <v>223</v>
      </c>
      <c r="E41" s="33" t="s">
        <v>29</v>
      </c>
      <c r="F41" s="33">
        <v>1966</v>
      </c>
      <c r="G41" s="33" t="s">
        <v>204</v>
      </c>
      <c r="H41" s="86">
        <f t="shared" si="0"/>
        <v>49</v>
      </c>
      <c r="I41" s="102" t="s">
        <v>173</v>
      </c>
      <c r="J41" s="104">
        <v>1</v>
      </c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6">
        <f t="shared" si="1"/>
        <v>1</v>
      </c>
      <c r="AN41" s="1">
        <f t="shared" si="2"/>
        <v>1</v>
      </c>
      <c r="AO41" s="80">
        <f t="shared" si="3"/>
        <v>1</v>
      </c>
      <c r="AP41" s="107"/>
      <c r="AR41" s="106"/>
      <c r="AT41" s="106">
        <f t="shared" si="4"/>
        <v>1</v>
      </c>
    </row>
    <row r="42" spans="2:46" ht="15.75" customHeight="1">
      <c r="B42">
        <v>37</v>
      </c>
      <c r="C42" s="26"/>
      <c r="D42" s="101" t="s">
        <v>240</v>
      </c>
      <c r="E42" s="46" t="s">
        <v>192</v>
      </c>
      <c r="F42" s="33">
        <v>1981</v>
      </c>
      <c r="G42" s="46" t="s">
        <v>169</v>
      </c>
      <c r="H42" s="86">
        <f t="shared" si="0"/>
        <v>34</v>
      </c>
      <c r="J42" s="104">
        <v>0</v>
      </c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6">
        <f aca="true" t="shared" si="5" ref="AM42:AM43">SUM(J42:AL42)</f>
        <v>0</v>
      </c>
      <c r="AN42" s="1">
        <f t="shared" si="2"/>
        <v>1</v>
      </c>
      <c r="AO42" s="80">
        <f t="shared" si="3"/>
        <v>0</v>
      </c>
      <c r="AP42" s="31"/>
      <c r="AR42" s="106"/>
      <c r="AT42" s="106">
        <f t="shared" si="4"/>
        <v>0</v>
      </c>
    </row>
    <row r="43" spans="3:46" ht="15.75" customHeight="1">
      <c r="C43" s="26"/>
      <c r="D43" s="101" t="s">
        <v>366</v>
      </c>
      <c r="E43" s="46" t="s">
        <v>367</v>
      </c>
      <c r="F43" s="33">
        <v>1946</v>
      </c>
      <c r="G43" s="46" t="s">
        <v>175</v>
      </c>
      <c r="H43" s="86">
        <f t="shared" si="0"/>
        <v>69</v>
      </c>
      <c r="I43" s="79" t="s">
        <v>184</v>
      </c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6">
        <f t="shared" si="5"/>
        <v>0</v>
      </c>
      <c r="AN43" s="1">
        <f t="shared" si="2"/>
        <v>0</v>
      </c>
      <c r="AO43" s="80" t="e">
        <f t="shared" si="3"/>
        <v>#DIV/0!</v>
      </c>
      <c r="AP43" s="107"/>
      <c r="AR43" s="106"/>
      <c r="AT43" s="106">
        <f t="shared" si="4"/>
        <v>0</v>
      </c>
    </row>
    <row r="44" spans="2:46" ht="15" customHeight="1">
      <c r="B44" s="111"/>
      <c r="C44" s="111"/>
      <c r="D44" s="112" t="s">
        <v>368</v>
      </c>
      <c r="E44" s="113" t="s">
        <v>96</v>
      </c>
      <c r="F44" s="113">
        <v>1941</v>
      </c>
      <c r="G44" s="113" t="s">
        <v>175</v>
      </c>
      <c r="H44" s="114">
        <f t="shared" si="0"/>
        <v>74</v>
      </c>
      <c r="I44" s="115" t="s">
        <v>222</v>
      </c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7">
        <f>SUM(J44:AE44)</f>
        <v>0</v>
      </c>
      <c r="AN44" s="118">
        <f>COUNT(J44:AA44)</f>
        <v>0</v>
      </c>
      <c r="AO44" s="119" t="e">
        <f t="shared" si="3"/>
        <v>#DIV/0!</v>
      </c>
      <c r="AP44" s="120"/>
      <c r="AQ44" s="111"/>
      <c r="AR44" s="117"/>
      <c r="AS44" s="121"/>
      <c r="AT44" s="117">
        <f>SUM(Q44:AL44)</f>
        <v>0</v>
      </c>
    </row>
    <row r="45" spans="2:46" ht="15.75" customHeight="1">
      <c r="B45" s="26"/>
      <c r="C45" s="26"/>
      <c r="D45" s="108"/>
      <c r="E45" s="33"/>
      <c r="F45" s="33"/>
      <c r="G45" s="33"/>
      <c r="H45" s="86"/>
      <c r="I45" s="102"/>
      <c r="J45" s="104">
        <f>COUNT(J6:J44)</f>
        <v>31</v>
      </c>
      <c r="K45" s="104">
        <f>COUNT(K6:K44)</f>
        <v>1</v>
      </c>
      <c r="L45" s="104">
        <f>COUNT(L6:L44)</f>
        <v>12</v>
      </c>
      <c r="M45" s="104">
        <f>COUNT(M6:M44)</f>
        <v>25</v>
      </c>
      <c r="N45" s="104">
        <f>COUNT(N6:N44)</f>
        <v>12</v>
      </c>
      <c r="O45" s="104">
        <f>COUNT(O6:O44)</f>
        <v>13</v>
      </c>
      <c r="P45" s="104">
        <f>COUNT(P6:P44)</f>
        <v>10</v>
      </c>
      <c r="Q45" s="104">
        <f>COUNT(Q6:Q44)</f>
        <v>23</v>
      </c>
      <c r="R45" s="104">
        <f>COUNT(R6:R44)</f>
        <v>12</v>
      </c>
      <c r="S45" s="104">
        <f>COUNT(S6:S44)</f>
        <v>0</v>
      </c>
      <c r="T45" s="104">
        <f>COUNT(T6:T44)</f>
        <v>4</v>
      </c>
      <c r="U45" s="104">
        <f>COUNT(U6:U44)</f>
        <v>11</v>
      </c>
      <c r="V45" s="104">
        <f>COUNT(V6:V44)</f>
        <v>11</v>
      </c>
      <c r="W45" s="104">
        <f>COUNT(W6:W44)</f>
        <v>6</v>
      </c>
      <c r="X45" s="104">
        <f>COUNT(X6:X44)</f>
        <v>2</v>
      </c>
      <c r="Y45" s="104">
        <f>COUNT(Y6:Y44)</f>
        <v>9</v>
      </c>
      <c r="Z45" s="104">
        <f>COUNT(Z6:Z44)</f>
        <v>14</v>
      </c>
      <c r="AA45" s="104">
        <f>COUNT(AA6:AA44)</f>
        <v>0</v>
      </c>
      <c r="AB45" s="104">
        <f>COUNT(AB6:AB44)</f>
        <v>17</v>
      </c>
      <c r="AC45" s="104">
        <f>COUNT(AC6:AC44)</f>
        <v>16</v>
      </c>
      <c r="AD45" s="104">
        <f>COUNT(AD6:AD44)</f>
        <v>15</v>
      </c>
      <c r="AE45" s="104">
        <f>COUNT(AE6:AE44)</f>
        <v>6</v>
      </c>
      <c r="AF45" s="104">
        <f>COUNT(AF6:AF44)</f>
        <v>0</v>
      </c>
      <c r="AG45" s="104">
        <f>COUNT(AG6:AG44)</f>
        <v>1</v>
      </c>
      <c r="AH45" s="104">
        <f>COUNT(AH6:AH44)</f>
        <v>4</v>
      </c>
      <c r="AI45" s="104">
        <f>COUNT(AI6:AI44)</f>
        <v>5</v>
      </c>
      <c r="AJ45" s="104">
        <f>COUNT(AJ6:AJ44)</f>
        <v>11</v>
      </c>
      <c r="AK45" s="104">
        <f>COUNT(AK6:AK44)</f>
        <v>15</v>
      </c>
      <c r="AL45" s="104">
        <f>COUNT(AL6:AL44)</f>
        <v>15</v>
      </c>
      <c r="AM45" s="104">
        <f>SUM(AM6:AM44)</f>
        <v>2825</v>
      </c>
      <c r="AN45" s="104">
        <f>SUM(AN6:AN44)</f>
        <v>301</v>
      </c>
      <c r="AP45" s="107"/>
      <c r="AQ45" s="26"/>
      <c r="AR45" s="106"/>
      <c r="AT45" s="122"/>
    </row>
    <row r="46" spans="2:46" ht="15.75" customHeight="1">
      <c r="B46" s="26"/>
      <c r="C46" s="26"/>
      <c r="D46" s="108"/>
      <c r="E46" s="33"/>
      <c r="F46" s="33"/>
      <c r="G46" s="33"/>
      <c r="H46" s="86"/>
      <c r="I46" s="102"/>
      <c r="J46" s="104">
        <f>SUM(J6:J44)</f>
        <v>465</v>
      </c>
      <c r="K46" s="104">
        <f>SUM(K6:K44)</f>
        <v>2</v>
      </c>
      <c r="L46" s="104">
        <f>SUM(L6:L44)</f>
        <v>88</v>
      </c>
      <c r="M46" s="104">
        <f>SUM(M6:M44)</f>
        <v>350</v>
      </c>
      <c r="N46" s="104">
        <f>SUM(N6:N44)</f>
        <v>90</v>
      </c>
      <c r="O46" s="104">
        <f>SUM(O6:O44)</f>
        <v>102</v>
      </c>
      <c r="P46" s="104">
        <f>SUM(P6:P44)</f>
        <v>65</v>
      </c>
      <c r="Q46" s="104">
        <f>SUM(Q6:Q44)</f>
        <v>276</v>
      </c>
      <c r="R46" s="104">
        <f>SUM(R6:R44)</f>
        <v>90</v>
      </c>
      <c r="S46" s="104">
        <f>SUM(S6:S44)</f>
        <v>0</v>
      </c>
      <c r="T46" s="104">
        <f>SUM(T6:T44)</f>
        <v>26</v>
      </c>
      <c r="U46" s="104">
        <f>SUM(U6:U44)</f>
        <v>110</v>
      </c>
      <c r="V46" s="104">
        <f>SUM(V6:V44)</f>
        <v>77</v>
      </c>
      <c r="W46" s="104">
        <f>SUM(W6:W44)</f>
        <v>90</v>
      </c>
      <c r="X46" s="104">
        <f>SUM(X6:X44)</f>
        <v>5</v>
      </c>
      <c r="Y46" s="104">
        <f>SUM(Y6:Y44)</f>
        <v>54</v>
      </c>
      <c r="Z46" s="104">
        <f>SUM(Z6:Z44)</f>
        <v>119</v>
      </c>
      <c r="AA46" s="104">
        <f>SUM(AA6:AA44)</f>
        <v>0</v>
      </c>
      <c r="AB46" s="104">
        <f>SUM(AB6:AB44)</f>
        <v>131</v>
      </c>
      <c r="AC46" s="104">
        <f>SUM(AC6:AC44)</f>
        <v>137</v>
      </c>
      <c r="AD46" s="104">
        <f>SUM(AD6:AD44)</f>
        <v>133</v>
      </c>
      <c r="AE46" s="104">
        <f>SUM(AE6:AE44)</f>
        <v>30</v>
      </c>
      <c r="AF46" s="104">
        <f>SUM(AF6:AF44)</f>
        <v>0</v>
      </c>
      <c r="AG46" s="104">
        <f>SUM(AG6:AG44)</f>
        <v>10</v>
      </c>
      <c r="AH46" s="104">
        <f>SUM(AH6:AH44)</f>
        <v>14</v>
      </c>
      <c r="AI46" s="104">
        <f>SUM(AI6:AI44)</f>
        <v>25</v>
      </c>
      <c r="AJ46" s="104">
        <f>SUM(AJ6:AJ44)</f>
        <v>77</v>
      </c>
      <c r="AK46" s="104">
        <f>SUM(AK6:AK44)</f>
        <v>120</v>
      </c>
      <c r="AL46" s="104">
        <f>SUM(AL6:AL44)</f>
        <v>135</v>
      </c>
      <c r="AM46" s="104"/>
      <c r="AN46" s="30"/>
      <c r="AP46" s="107"/>
      <c r="AQ46" s="26"/>
      <c r="AR46" s="106"/>
      <c r="AT46" s="122"/>
    </row>
    <row r="47" spans="2:46" ht="15.75" customHeight="1">
      <c r="B47">
        <v>1</v>
      </c>
      <c r="D47" s="101" t="s">
        <v>224</v>
      </c>
      <c r="E47" s="33" t="s">
        <v>225</v>
      </c>
      <c r="F47" s="33">
        <v>1971</v>
      </c>
      <c r="G47" s="46" t="s">
        <v>175</v>
      </c>
      <c r="H47" s="86">
        <f aca="true" t="shared" si="6" ref="H47:H64">2015-F47</f>
        <v>44</v>
      </c>
      <c r="I47" s="123" t="s">
        <v>226</v>
      </c>
      <c r="J47" s="124">
        <v>7</v>
      </c>
      <c r="K47" s="104"/>
      <c r="L47" s="104">
        <v>4</v>
      </c>
      <c r="M47" s="104">
        <v>14</v>
      </c>
      <c r="N47" s="104">
        <v>3</v>
      </c>
      <c r="O47" s="104"/>
      <c r="P47" s="104">
        <v>5</v>
      </c>
      <c r="Q47" s="104">
        <v>3</v>
      </c>
      <c r="R47" s="104">
        <v>7</v>
      </c>
      <c r="S47" s="104"/>
      <c r="T47" s="104"/>
      <c r="U47" s="104">
        <v>9</v>
      </c>
      <c r="V47" s="104">
        <v>6</v>
      </c>
      <c r="W47" s="104">
        <v>12</v>
      </c>
      <c r="X47" s="104"/>
      <c r="Y47" s="104"/>
      <c r="Z47" s="104">
        <v>6</v>
      </c>
      <c r="AA47" s="104"/>
      <c r="AB47" s="104">
        <v>3</v>
      </c>
      <c r="AC47" s="104">
        <v>3</v>
      </c>
      <c r="AD47" s="104">
        <v>3</v>
      </c>
      <c r="AE47" s="104">
        <v>2</v>
      </c>
      <c r="AF47" s="104"/>
      <c r="AG47" s="104"/>
      <c r="AH47" s="104"/>
      <c r="AI47" s="104"/>
      <c r="AJ47" s="104">
        <v>4</v>
      </c>
      <c r="AK47" s="104"/>
      <c r="AL47" s="104">
        <v>4</v>
      </c>
      <c r="AM47" s="106">
        <f aca="true" t="shared" si="7" ref="AM47:AM63">SUM(J47:AL47)</f>
        <v>95</v>
      </c>
      <c r="AN47" s="1">
        <f aca="true" t="shared" si="8" ref="AN47:AN63">COUNT(J47:AL47)</f>
        <v>17</v>
      </c>
      <c r="AO47" s="80">
        <f aca="true" t="shared" si="9" ref="AO47:AO64">AM47/AN47</f>
        <v>5.588235294117647</v>
      </c>
      <c r="AR47" s="106"/>
      <c r="AT47" s="122"/>
    </row>
    <row r="48" spans="2:46" ht="15.75" customHeight="1">
      <c r="B48">
        <v>2</v>
      </c>
      <c r="D48" t="s">
        <v>227</v>
      </c>
      <c r="E48" s="46" t="s">
        <v>228</v>
      </c>
      <c r="F48" s="33">
        <v>1965</v>
      </c>
      <c r="G48" s="46" t="s">
        <v>169</v>
      </c>
      <c r="H48" s="86">
        <f t="shared" si="6"/>
        <v>50</v>
      </c>
      <c r="I48" s="123" t="s">
        <v>226</v>
      </c>
      <c r="J48" s="104">
        <v>6</v>
      </c>
      <c r="K48" s="104"/>
      <c r="L48" s="104"/>
      <c r="M48" s="104">
        <v>13</v>
      </c>
      <c r="N48" s="104"/>
      <c r="O48" s="104">
        <v>2</v>
      </c>
      <c r="P48" s="104">
        <v>4</v>
      </c>
      <c r="Q48" s="104">
        <v>2</v>
      </c>
      <c r="R48" s="104">
        <v>6</v>
      </c>
      <c r="S48" s="104"/>
      <c r="T48" s="104"/>
      <c r="U48" s="104">
        <v>8</v>
      </c>
      <c r="V48" s="104">
        <v>5</v>
      </c>
      <c r="W48" s="104"/>
      <c r="X48" s="104"/>
      <c r="Y48" s="104">
        <v>2</v>
      </c>
      <c r="Z48" s="104">
        <v>7</v>
      </c>
      <c r="AA48" s="104"/>
      <c r="AB48" s="104">
        <v>5</v>
      </c>
      <c r="AC48" s="104">
        <v>4</v>
      </c>
      <c r="AD48" s="104">
        <v>2</v>
      </c>
      <c r="AE48" s="104"/>
      <c r="AF48" s="104"/>
      <c r="AG48" s="104"/>
      <c r="AH48" s="104">
        <v>2</v>
      </c>
      <c r="AI48" s="104"/>
      <c r="AJ48" s="104">
        <v>5</v>
      </c>
      <c r="AK48" s="104">
        <v>3</v>
      </c>
      <c r="AL48" s="104">
        <v>5</v>
      </c>
      <c r="AM48" s="106">
        <f t="shared" si="7"/>
        <v>81</v>
      </c>
      <c r="AN48" s="1">
        <f t="shared" si="8"/>
        <v>17</v>
      </c>
      <c r="AO48" s="80">
        <f t="shared" si="9"/>
        <v>4.764705882352941</v>
      </c>
      <c r="AR48" s="106"/>
      <c r="AT48" s="122"/>
    </row>
    <row r="49" spans="2:46" ht="15.75" customHeight="1">
      <c r="B49">
        <v>3</v>
      </c>
      <c r="D49" s="101" t="s">
        <v>247</v>
      </c>
      <c r="E49" s="33" t="s">
        <v>248</v>
      </c>
      <c r="F49" s="33">
        <v>1980</v>
      </c>
      <c r="G49" s="33"/>
      <c r="H49" s="86">
        <f t="shared" si="6"/>
        <v>35</v>
      </c>
      <c r="I49" s="123" t="s">
        <v>230</v>
      </c>
      <c r="J49" s="125"/>
      <c r="K49" s="104"/>
      <c r="L49" s="104">
        <v>2</v>
      </c>
      <c r="M49" s="104">
        <v>5</v>
      </c>
      <c r="N49" s="104"/>
      <c r="O49" s="104"/>
      <c r="P49" s="104"/>
      <c r="Q49" s="104"/>
      <c r="R49" s="104"/>
      <c r="S49" s="104">
        <v>10</v>
      </c>
      <c r="T49" s="104">
        <v>5</v>
      </c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>
        <v>10</v>
      </c>
      <c r="AG49" s="104"/>
      <c r="AH49" s="104"/>
      <c r="AI49" s="104"/>
      <c r="AJ49" s="104"/>
      <c r="AK49" s="104"/>
      <c r="AL49" s="104"/>
      <c r="AM49" s="106">
        <f t="shared" si="7"/>
        <v>32</v>
      </c>
      <c r="AN49" s="1">
        <f t="shared" si="8"/>
        <v>5</v>
      </c>
      <c r="AO49" s="80">
        <f t="shared" si="9"/>
        <v>6.4</v>
      </c>
      <c r="AR49" s="106"/>
      <c r="AT49" s="122"/>
    </row>
    <row r="50" spans="2:46" ht="15" customHeight="1">
      <c r="B50">
        <v>4</v>
      </c>
      <c r="D50" t="s">
        <v>229</v>
      </c>
      <c r="E50" s="33" t="s">
        <v>113</v>
      </c>
      <c r="F50" s="33">
        <v>1978</v>
      </c>
      <c r="G50" s="33" t="s">
        <v>169</v>
      </c>
      <c r="H50" s="86">
        <f t="shared" si="6"/>
        <v>37</v>
      </c>
      <c r="I50" s="123" t="s">
        <v>230</v>
      </c>
      <c r="J50" s="125">
        <v>5</v>
      </c>
      <c r="K50" s="104"/>
      <c r="L50" s="104"/>
      <c r="M50" s="104">
        <v>10</v>
      </c>
      <c r="N50" s="104"/>
      <c r="O50" s="104"/>
      <c r="P50" s="104"/>
      <c r="Q50" s="104"/>
      <c r="R50" s="104"/>
      <c r="S50" s="104"/>
      <c r="T50" s="104"/>
      <c r="U50" s="104">
        <v>6</v>
      </c>
      <c r="V50" s="104"/>
      <c r="W50" s="104"/>
      <c r="X50" s="104"/>
      <c r="Y50" s="104"/>
      <c r="Z50" s="104"/>
      <c r="AA50" s="104"/>
      <c r="AB50" s="104">
        <v>4</v>
      </c>
      <c r="AC50" s="104"/>
      <c r="AD50" s="104"/>
      <c r="AE50" s="104"/>
      <c r="AF50" s="104"/>
      <c r="AG50" s="104"/>
      <c r="AH50" s="104"/>
      <c r="AI50" s="104"/>
      <c r="AJ50" s="104">
        <v>3</v>
      </c>
      <c r="AK50" s="104">
        <v>2</v>
      </c>
      <c r="AL50" s="104"/>
      <c r="AM50" s="106">
        <f t="shared" si="7"/>
        <v>30</v>
      </c>
      <c r="AN50" s="1">
        <f t="shared" si="8"/>
        <v>6</v>
      </c>
      <c r="AO50" s="80">
        <f t="shared" si="9"/>
        <v>5</v>
      </c>
      <c r="AP50" s="26"/>
      <c r="AQ50" s="26"/>
      <c r="AR50" s="106"/>
      <c r="AS50" s="26"/>
      <c r="AT50" s="122"/>
    </row>
    <row r="51" spans="2:46" ht="16.5" customHeight="1">
      <c r="B51">
        <v>5</v>
      </c>
      <c r="D51" t="s">
        <v>252</v>
      </c>
      <c r="E51" s="33" t="s">
        <v>253</v>
      </c>
      <c r="F51" s="33">
        <v>1968</v>
      </c>
      <c r="G51" s="33" t="s">
        <v>169</v>
      </c>
      <c r="H51" s="86">
        <f t="shared" si="6"/>
        <v>47</v>
      </c>
      <c r="I51" s="102" t="s">
        <v>226</v>
      </c>
      <c r="J51" s="125"/>
      <c r="K51" s="104"/>
      <c r="L51" s="104"/>
      <c r="M51" s="104">
        <v>12</v>
      </c>
      <c r="N51" s="104">
        <v>2</v>
      </c>
      <c r="O51" s="104"/>
      <c r="P51" s="104"/>
      <c r="Q51" s="104"/>
      <c r="R51" s="104">
        <v>5</v>
      </c>
      <c r="S51" s="104"/>
      <c r="T51" s="104"/>
      <c r="U51" s="104"/>
      <c r="V51" s="104"/>
      <c r="W51" s="104"/>
      <c r="X51" s="104"/>
      <c r="Y51" s="104"/>
      <c r="Z51" s="104">
        <v>5</v>
      </c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6">
        <f t="shared" si="7"/>
        <v>24</v>
      </c>
      <c r="AN51" s="1">
        <f t="shared" si="8"/>
        <v>4</v>
      </c>
      <c r="AO51" s="80">
        <f t="shared" si="9"/>
        <v>6</v>
      </c>
      <c r="AR51" s="106"/>
      <c r="AT51" s="122"/>
    </row>
    <row r="52" spans="2:46" ht="15.75" customHeight="1">
      <c r="B52">
        <v>6</v>
      </c>
      <c r="D52" t="s">
        <v>258</v>
      </c>
      <c r="E52" s="33" t="s">
        <v>259</v>
      </c>
      <c r="F52" s="33">
        <v>1968</v>
      </c>
      <c r="G52" s="33" t="s">
        <v>169</v>
      </c>
      <c r="H52" s="86">
        <f t="shared" si="6"/>
        <v>47</v>
      </c>
      <c r="I52" s="102" t="s">
        <v>226</v>
      </c>
      <c r="J52" s="125"/>
      <c r="K52" s="104"/>
      <c r="L52" s="104"/>
      <c r="M52" s="104">
        <v>7</v>
      </c>
      <c r="N52" s="104"/>
      <c r="O52" s="104"/>
      <c r="P52" s="104"/>
      <c r="Q52" s="104"/>
      <c r="R52" s="104">
        <v>2</v>
      </c>
      <c r="S52" s="104"/>
      <c r="T52" s="104"/>
      <c r="U52" s="104"/>
      <c r="V52" s="104"/>
      <c r="W52" s="104">
        <v>10</v>
      </c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6">
        <f t="shared" si="7"/>
        <v>19</v>
      </c>
      <c r="AN52" s="1">
        <f t="shared" si="8"/>
        <v>3</v>
      </c>
      <c r="AO52" s="80">
        <f t="shared" si="9"/>
        <v>6.333333333333333</v>
      </c>
      <c r="AR52" s="106"/>
      <c r="AT52" s="122"/>
    </row>
    <row r="53" spans="2:46" ht="15" customHeight="1">
      <c r="B53">
        <v>7</v>
      </c>
      <c r="D53" t="s">
        <v>303</v>
      </c>
      <c r="E53" s="33" t="s">
        <v>257</v>
      </c>
      <c r="F53" s="33">
        <v>1980</v>
      </c>
      <c r="G53" s="33"/>
      <c r="H53" s="86">
        <f t="shared" si="6"/>
        <v>35</v>
      </c>
      <c r="I53" s="123" t="s">
        <v>230</v>
      </c>
      <c r="J53" s="125"/>
      <c r="K53" s="104"/>
      <c r="L53" s="104"/>
      <c r="M53" s="104">
        <v>9</v>
      </c>
      <c r="N53" s="104"/>
      <c r="O53" s="104"/>
      <c r="P53" s="104"/>
      <c r="Q53" s="104"/>
      <c r="R53" s="104">
        <v>3</v>
      </c>
      <c r="S53" s="104"/>
      <c r="T53" s="104"/>
      <c r="U53" s="104"/>
      <c r="V53" s="104"/>
      <c r="W53" s="104"/>
      <c r="X53" s="104"/>
      <c r="Y53" s="104"/>
      <c r="Z53" s="104">
        <v>4</v>
      </c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>
        <v>3</v>
      </c>
      <c r="AM53" s="106">
        <f t="shared" si="7"/>
        <v>19</v>
      </c>
      <c r="AN53" s="1">
        <f t="shared" si="8"/>
        <v>4</v>
      </c>
      <c r="AO53" s="80">
        <f t="shared" si="9"/>
        <v>4.75</v>
      </c>
      <c r="AR53" s="106"/>
      <c r="AT53" s="122"/>
    </row>
    <row r="54" spans="2:46" ht="15" customHeight="1">
      <c r="B54">
        <v>8</v>
      </c>
      <c r="D54" t="s">
        <v>254</v>
      </c>
      <c r="E54" s="33" t="s">
        <v>255</v>
      </c>
      <c r="F54" s="33">
        <v>1987</v>
      </c>
      <c r="G54" s="33"/>
      <c r="H54" s="86">
        <f t="shared" si="6"/>
        <v>28</v>
      </c>
      <c r="I54" s="123" t="s">
        <v>230</v>
      </c>
      <c r="J54" s="125"/>
      <c r="K54" s="104"/>
      <c r="L54" s="104"/>
      <c r="M54" s="104">
        <v>11</v>
      </c>
      <c r="N54" s="104"/>
      <c r="O54" s="104"/>
      <c r="P54" s="104"/>
      <c r="Q54" s="104"/>
      <c r="R54" s="104"/>
      <c r="S54" s="104"/>
      <c r="T54" s="104"/>
      <c r="U54" s="104">
        <v>5</v>
      </c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6">
        <f t="shared" si="7"/>
        <v>16</v>
      </c>
      <c r="AN54" s="1">
        <f t="shared" si="8"/>
        <v>2</v>
      </c>
      <c r="AO54" s="80">
        <f t="shared" si="9"/>
        <v>8</v>
      </c>
      <c r="AR54" s="106"/>
      <c r="AT54" s="122"/>
    </row>
    <row r="55" spans="2:46" ht="15" customHeight="1">
      <c r="B55">
        <v>9</v>
      </c>
      <c r="D55" t="s">
        <v>231</v>
      </c>
      <c r="E55" s="33" t="s">
        <v>232</v>
      </c>
      <c r="F55" s="33">
        <v>1983</v>
      </c>
      <c r="G55" s="33" t="s">
        <v>169</v>
      </c>
      <c r="H55" s="86">
        <f t="shared" si="6"/>
        <v>32</v>
      </c>
      <c r="I55" s="123" t="s">
        <v>230</v>
      </c>
      <c r="J55" s="125">
        <v>4</v>
      </c>
      <c r="K55" s="104"/>
      <c r="L55" s="104"/>
      <c r="M55" s="104">
        <v>8</v>
      </c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>
        <v>3</v>
      </c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6">
        <f t="shared" si="7"/>
        <v>15</v>
      </c>
      <c r="AN55" s="1">
        <f t="shared" si="8"/>
        <v>3</v>
      </c>
      <c r="AO55" s="80">
        <f t="shared" si="9"/>
        <v>5</v>
      </c>
      <c r="AP55" s="26"/>
      <c r="AQ55" s="26"/>
      <c r="AR55" s="106"/>
      <c r="AS55" s="26"/>
      <c r="AT55" s="122"/>
    </row>
    <row r="56" spans="2:46" ht="15.75" customHeight="1">
      <c r="B56">
        <v>10</v>
      </c>
      <c r="D56" t="s">
        <v>268</v>
      </c>
      <c r="E56" s="33" t="s">
        <v>269</v>
      </c>
      <c r="F56" s="33">
        <v>1965</v>
      </c>
      <c r="G56" s="33" t="s">
        <v>270</v>
      </c>
      <c r="H56" s="86">
        <f t="shared" si="6"/>
        <v>50</v>
      </c>
      <c r="I56" s="123" t="s">
        <v>226</v>
      </c>
      <c r="J56" s="125"/>
      <c r="K56" s="104"/>
      <c r="L56" s="104"/>
      <c r="M56" s="104"/>
      <c r="N56" s="104"/>
      <c r="O56" s="104"/>
      <c r="P56" s="104">
        <v>3</v>
      </c>
      <c r="Q56" s="104"/>
      <c r="R56" s="104"/>
      <c r="S56" s="104"/>
      <c r="T56" s="104"/>
      <c r="U56" s="104">
        <v>7</v>
      </c>
      <c r="V56" s="104">
        <v>3</v>
      </c>
      <c r="W56" s="104"/>
      <c r="X56" s="104"/>
      <c r="Y56" s="104"/>
      <c r="Z56" s="104"/>
      <c r="AA56" s="104"/>
      <c r="AB56" s="104"/>
      <c r="AC56" s="104">
        <v>2</v>
      </c>
      <c r="AD56" s="104"/>
      <c r="AE56" s="104"/>
      <c r="AF56" s="104"/>
      <c r="AG56" s="104"/>
      <c r="AH56" s="104"/>
      <c r="AI56" s="104"/>
      <c r="AJ56" s="104"/>
      <c r="AK56" s="104"/>
      <c r="AL56" s="104"/>
      <c r="AM56" s="106">
        <f t="shared" si="7"/>
        <v>15</v>
      </c>
      <c r="AN56" s="1">
        <f t="shared" si="8"/>
        <v>4</v>
      </c>
      <c r="AO56" s="80">
        <f t="shared" si="9"/>
        <v>3.75</v>
      </c>
      <c r="AR56" s="106"/>
      <c r="AT56" s="122"/>
    </row>
    <row r="57" spans="2:46" ht="16.5" customHeight="1">
      <c r="B57">
        <v>11</v>
      </c>
      <c r="D57" t="s">
        <v>233</v>
      </c>
      <c r="E57" s="33" t="s">
        <v>234</v>
      </c>
      <c r="F57" s="33">
        <v>1977</v>
      </c>
      <c r="G57" s="33" t="s">
        <v>169</v>
      </c>
      <c r="H57" s="86">
        <f t="shared" si="6"/>
        <v>38</v>
      </c>
      <c r="I57" s="102" t="s">
        <v>230</v>
      </c>
      <c r="J57" s="125">
        <v>3</v>
      </c>
      <c r="K57" s="104"/>
      <c r="L57" s="104"/>
      <c r="M57" s="104">
        <v>4</v>
      </c>
      <c r="N57" s="104"/>
      <c r="O57" s="104"/>
      <c r="P57" s="104"/>
      <c r="Q57" s="104"/>
      <c r="R57" s="104">
        <v>4</v>
      </c>
      <c r="S57" s="104"/>
      <c r="T57" s="104"/>
      <c r="U57" s="104"/>
      <c r="V57" s="104"/>
      <c r="W57" s="104"/>
      <c r="X57" s="104"/>
      <c r="Y57" s="104"/>
      <c r="Z57" s="104">
        <v>2</v>
      </c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6">
        <f t="shared" si="7"/>
        <v>13</v>
      </c>
      <c r="AN57" s="1">
        <f t="shared" si="8"/>
        <v>4</v>
      </c>
      <c r="AO57" s="80">
        <f t="shared" si="9"/>
        <v>3.25</v>
      </c>
      <c r="AQ57" s="30"/>
      <c r="AR57" s="106"/>
      <c r="AS57" s="30"/>
      <c r="AT57" s="122"/>
    </row>
    <row r="58" spans="2:46" ht="16.5" customHeight="1">
      <c r="B58">
        <v>12</v>
      </c>
      <c r="D58" t="s">
        <v>246</v>
      </c>
      <c r="E58" s="33" t="s">
        <v>228</v>
      </c>
      <c r="F58" s="33">
        <v>1966</v>
      </c>
      <c r="G58" s="33" t="s">
        <v>204</v>
      </c>
      <c r="H58" s="86">
        <f t="shared" si="6"/>
        <v>49</v>
      </c>
      <c r="I58" s="123" t="s">
        <v>226</v>
      </c>
      <c r="J58" s="125"/>
      <c r="K58" s="104"/>
      <c r="L58" s="104">
        <v>3</v>
      </c>
      <c r="M58" s="104">
        <v>6</v>
      </c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>
        <v>3</v>
      </c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6">
        <f t="shared" si="7"/>
        <v>12</v>
      </c>
      <c r="AN58" s="1">
        <f t="shared" si="8"/>
        <v>3</v>
      </c>
      <c r="AO58" s="80">
        <f t="shared" si="9"/>
        <v>4</v>
      </c>
      <c r="AQ58" s="30"/>
      <c r="AR58" s="106"/>
      <c r="AS58" s="30"/>
      <c r="AT58" s="122"/>
    </row>
    <row r="59" spans="2:46" ht="16.5" customHeight="1">
      <c r="B59">
        <v>13</v>
      </c>
      <c r="D59" t="s">
        <v>279</v>
      </c>
      <c r="E59" s="33" t="s">
        <v>280</v>
      </c>
      <c r="F59" s="33">
        <v>1970</v>
      </c>
      <c r="G59" s="33"/>
      <c r="H59" s="86">
        <f t="shared" si="6"/>
        <v>45</v>
      </c>
      <c r="I59" s="123" t="s">
        <v>226</v>
      </c>
      <c r="J59" s="125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>
        <v>2</v>
      </c>
      <c r="W59" s="104"/>
      <c r="X59" s="104"/>
      <c r="Y59" s="104"/>
      <c r="Z59" s="104"/>
      <c r="AA59" s="104"/>
      <c r="AB59" s="104">
        <v>2</v>
      </c>
      <c r="AC59" s="104"/>
      <c r="AD59" s="104"/>
      <c r="AE59" s="104"/>
      <c r="AF59" s="104"/>
      <c r="AG59" s="104"/>
      <c r="AH59" s="104"/>
      <c r="AI59" s="104"/>
      <c r="AJ59" s="104">
        <v>2</v>
      </c>
      <c r="AK59" s="104"/>
      <c r="AL59" s="104">
        <v>2</v>
      </c>
      <c r="AM59" s="106">
        <f t="shared" si="7"/>
        <v>8</v>
      </c>
      <c r="AN59" s="1">
        <f t="shared" si="8"/>
        <v>4</v>
      </c>
      <c r="AO59" s="80">
        <f t="shared" si="9"/>
        <v>2</v>
      </c>
      <c r="AR59" s="106"/>
      <c r="AT59" s="122"/>
    </row>
    <row r="60" spans="2:46" ht="15" customHeight="1">
      <c r="B60">
        <v>14</v>
      </c>
      <c r="D60" t="s">
        <v>260</v>
      </c>
      <c r="E60" s="33" t="s">
        <v>261</v>
      </c>
      <c r="F60" s="33">
        <v>1975</v>
      </c>
      <c r="G60" s="33" t="s">
        <v>204</v>
      </c>
      <c r="H60" s="86">
        <f t="shared" si="6"/>
        <v>40</v>
      </c>
      <c r="I60" s="123" t="s">
        <v>226</v>
      </c>
      <c r="J60" s="104"/>
      <c r="K60" s="104"/>
      <c r="L60" s="104"/>
      <c r="M60" s="104">
        <v>3</v>
      </c>
      <c r="N60" s="104"/>
      <c r="O60" s="104"/>
      <c r="P60" s="104">
        <v>2</v>
      </c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6">
        <f t="shared" si="7"/>
        <v>5</v>
      </c>
      <c r="AN60" s="1">
        <f t="shared" si="8"/>
        <v>2</v>
      </c>
      <c r="AO60" s="80">
        <f t="shared" si="9"/>
        <v>2.5</v>
      </c>
      <c r="AR60" s="106"/>
      <c r="AT60" s="122"/>
    </row>
    <row r="61" spans="2:46" ht="16.5" customHeight="1">
      <c r="B61">
        <v>15</v>
      </c>
      <c r="D61" t="s">
        <v>238</v>
      </c>
      <c r="E61" s="33" t="s">
        <v>239</v>
      </c>
      <c r="F61" s="33">
        <v>1981</v>
      </c>
      <c r="G61" s="33" t="s">
        <v>211</v>
      </c>
      <c r="H61" s="86">
        <f t="shared" si="6"/>
        <v>34</v>
      </c>
      <c r="I61" s="123"/>
      <c r="J61" s="104">
        <v>1</v>
      </c>
      <c r="K61" s="104"/>
      <c r="L61" s="104"/>
      <c r="M61" s="104"/>
      <c r="N61" s="104"/>
      <c r="O61" s="104"/>
      <c r="P61" s="104"/>
      <c r="Q61" s="104">
        <v>1</v>
      </c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>
        <v>1</v>
      </c>
      <c r="AL61" s="104"/>
      <c r="AM61" s="106">
        <f t="shared" si="7"/>
        <v>3</v>
      </c>
      <c r="AN61" s="1">
        <f t="shared" si="8"/>
        <v>3</v>
      </c>
      <c r="AO61" s="80">
        <f t="shared" si="9"/>
        <v>1</v>
      </c>
      <c r="AR61" s="106"/>
      <c r="AT61" s="122"/>
    </row>
    <row r="62" spans="2:46" ht="16.5" customHeight="1">
      <c r="B62" t="s">
        <v>369</v>
      </c>
      <c r="D62" t="s">
        <v>235</v>
      </c>
      <c r="E62" s="33" t="s">
        <v>236</v>
      </c>
      <c r="F62" s="33">
        <v>1961</v>
      </c>
      <c r="G62" s="33" t="s">
        <v>237</v>
      </c>
      <c r="H62" s="86">
        <f t="shared" si="6"/>
        <v>54</v>
      </c>
      <c r="I62" s="123" t="s">
        <v>226</v>
      </c>
      <c r="J62" s="104">
        <v>2</v>
      </c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6">
        <f t="shared" si="7"/>
        <v>2</v>
      </c>
      <c r="AN62" s="1">
        <f t="shared" si="8"/>
        <v>1</v>
      </c>
      <c r="AO62" s="80">
        <f t="shared" si="9"/>
        <v>2</v>
      </c>
      <c r="AR62" s="106"/>
      <c r="AT62" s="122"/>
    </row>
    <row r="63" spans="2:46" ht="16.5" customHeight="1">
      <c r="B63" t="s">
        <v>369</v>
      </c>
      <c r="D63" t="s">
        <v>262</v>
      </c>
      <c r="E63" s="33" t="s">
        <v>60</v>
      </c>
      <c r="F63" s="33">
        <v>1975</v>
      </c>
      <c r="G63" s="33" t="s">
        <v>304</v>
      </c>
      <c r="H63" s="86">
        <f t="shared" si="6"/>
        <v>40</v>
      </c>
      <c r="I63" s="123" t="s">
        <v>226</v>
      </c>
      <c r="J63" s="104"/>
      <c r="K63" s="104"/>
      <c r="L63" s="104"/>
      <c r="M63" s="104">
        <v>2</v>
      </c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6">
        <f t="shared" si="7"/>
        <v>2</v>
      </c>
      <c r="AN63" s="1">
        <f t="shared" si="8"/>
        <v>1</v>
      </c>
      <c r="AO63" s="80">
        <f t="shared" si="9"/>
        <v>2</v>
      </c>
      <c r="AQ63" s="30"/>
      <c r="AR63" s="106"/>
      <c r="AS63" s="30"/>
      <c r="AT63" s="122"/>
    </row>
    <row r="64" spans="2:46" ht="16.5" customHeight="1">
      <c r="B64" s="111"/>
      <c r="C64" s="111"/>
      <c r="D64" s="111" t="s">
        <v>246</v>
      </c>
      <c r="E64" s="113" t="s">
        <v>60</v>
      </c>
      <c r="F64" s="113">
        <v>1987</v>
      </c>
      <c r="G64" s="113" t="s">
        <v>370</v>
      </c>
      <c r="H64" s="114">
        <f t="shared" si="6"/>
        <v>28</v>
      </c>
      <c r="I64" s="126" t="s">
        <v>230</v>
      </c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7">
        <f>SUM(J64:AA64)</f>
        <v>0</v>
      </c>
      <c r="AN64" s="118">
        <f>COUNT(J64:AA64)</f>
        <v>0</v>
      </c>
      <c r="AO64" s="119" t="e">
        <f t="shared" si="9"/>
        <v>#DIV/0!</v>
      </c>
      <c r="AP64" s="111"/>
      <c r="AQ64" s="111"/>
      <c r="AR64" s="117"/>
      <c r="AS64" s="121"/>
      <c r="AT64" s="122"/>
    </row>
    <row r="65" spans="10:44" ht="15.75" customHeight="1">
      <c r="J65" s="109">
        <f>COUNT(J47:J64)</f>
        <v>7</v>
      </c>
      <c r="K65" s="109">
        <f>COUNT(K47:K64)</f>
        <v>0</v>
      </c>
      <c r="L65" s="109">
        <f>COUNT(L47:L64)</f>
        <v>3</v>
      </c>
      <c r="M65" s="109">
        <f>COUNT(M47:M64)</f>
        <v>13</v>
      </c>
      <c r="N65" s="109">
        <f>COUNT(N47:N64)</f>
        <v>2</v>
      </c>
      <c r="O65" s="109">
        <f>COUNT(O47:O64)</f>
        <v>1</v>
      </c>
      <c r="P65" s="109">
        <f>COUNT(P47:P64)</f>
        <v>4</v>
      </c>
      <c r="Q65" s="109">
        <f>COUNT(Q47:Q64)</f>
        <v>3</v>
      </c>
      <c r="R65" s="109">
        <f>COUNT(R47:R64)</f>
        <v>6</v>
      </c>
      <c r="S65" s="109">
        <f>COUNT(S47:S64)</f>
        <v>1</v>
      </c>
      <c r="T65" s="109">
        <f>COUNT(T47:T64)</f>
        <v>1</v>
      </c>
      <c r="U65" s="109">
        <f>COUNT(U47:U64)</f>
        <v>5</v>
      </c>
      <c r="V65" s="109">
        <f>COUNT(V47:V64)</f>
        <v>4</v>
      </c>
      <c r="W65" s="109">
        <f>COUNT(W47:W64)</f>
        <v>2</v>
      </c>
      <c r="X65" s="109">
        <f>COUNT(X47:X64)</f>
        <v>0</v>
      </c>
      <c r="Y65" s="109">
        <f>COUNT(Y47:Y64)</f>
        <v>1</v>
      </c>
      <c r="Z65" s="109">
        <f>COUNT(Z47:Z64)</f>
        <v>6</v>
      </c>
      <c r="AA65" s="109">
        <f>COUNT(AA47:AA64)</f>
        <v>0</v>
      </c>
      <c r="AB65" s="109">
        <f>COUNT(AB47:AB64)</f>
        <v>5</v>
      </c>
      <c r="AC65" s="109">
        <f>COUNT(AC47:AC64)</f>
        <v>3</v>
      </c>
      <c r="AD65" s="109">
        <f>COUNT(AD47:AD64)</f>
        <v>2</v>
      </c>
      <c r="AE65" s="109">
        <f>COUNT(AE47:AE64)</f>
        <v>1</v>
      </c>
      <c r="AF65" s="109">
        <f>COUNT(AF47:AF64)</f>
        <v>1</v>
      </c>
      <c r="AG65" s="109">
        <f>COUNT(AG47:AG64)</f>
        <v>0</v>
      </c>
      <c r="AH65" s="109">
        <f>COUNT(AH47:AH64)</f>
        <v>1</v>
      </c>
      <c r="AI65" s="109">
        <f>COUNT(AI47:AI64)</f>
        <v>0</v>
      </c>
      <c r="AJ65" s="109">
        <f>COUNT(AJ47:AJ64)</f>
        <v>4</v>
      </c>
      <c r="AK65" s="109">
        <f>COUNT(AK47:AK64)</f>
        <v>3</v>
      </c>
      <c r="AL65" s="109">
        <f>COUNT(AL47:AL64)</f>
        <v>4</v>
      </c>
      <c r="AM65" s="104">
        <f>SUM(AM47:AM64)</f>
        <v>391</v>
      </c>
      <c r="AN65" s="104">
        <f>SUM(AN47:AN64)</f>
        <v>83</v>
      </c>
      <c r="AR65" s="104"/>
    </row>
    <row r="66" spans="10:40" ht="15" customHeight="1">
      <c r="J66" s="1">
        <f>SUM(J47:J64)</f>
        <v>28</v>
      </c>
      <c r="K66" s="1">
        <f>SUM(K47:K64)</f>
        <v>0</v>
      </c>
      <c r="L66" s="1">
        <f>SUM(L47:L64)</f>
        <v>9</v>
      </c>
      <c r="M66" s="1">
        <f>SUM(M47:M64)</f>
        <v>104</v>
      </c>
      <c r="N66" s="1">
        <f>SUM(N47:N64)</f>
        <v>5</v>
      </c>
      <c r="O66" s="1">
        <f>SUM(O47:O64)</f>
        <v>2</v>
      </c>
      <c r="P66" s="1">
        <f>SUM(P47:P64)</f>
        <v>14</v>
      </c>
      <c r="Q66" s="1">
        <f>SUM(Q47:Q64)</f>
        <v>6</v>
      </c>
      <c r="R66" s="1">
        <f>SUM(R47:R64)</f>
        <v>27</v>
      </c>
      <c r="S66" s="1">
        <f>SUM(S47:S64)</f>
        <v>10</v>
      </c>
      <c r="T66" s="1">
        <f>SUM(T47:T64)</f>
        <v>5</v>
      </c>
      <c r="U66" s="1">
        <f>SUM(U47:U64)</f>
        <v>35</v>
      </c>
      <c r="V66" s="1">
        <f>SUM(V47:V64)</f>
        <v>16</v>
      </c>
      <c r="W66" s="1">
        <f>SUM(W47:W64)</f>
        <v>22</v>
      </c>
      <c r="X66" s="1">
        <f>SUM(X47:X64)</f>
        <v>0</v>
      </c>
      <c r="Y66" s="1">
        <f>SUM(Y47:Y64)</f>
        <v>2</v>
      </c>
      <c r="Z66" s="1">
        <f>SUM(Z47:Z64)</f>
        <v>27</v>
      </c>
      <c r="AA66" s="1">
        <f>SUM(AA47:AA64)</f>
        <v>0</v>
      </c>
      <c r="AB66" s="1">
        <f>SUM(AB47:AB64)</f>
        <v>17</v>
      </c>
      <c r="AC66" s="1">
        <f>SUM(AC47:AC64)</f>
        <v>9</v>
      </c>
      <c r="AD66" s="1">
        <f>SUM(AD47:AD64)</f>
        <v>5</v>
      </c>
      <c r="AE66" s="1">
        <f>SUM(AE47:AE64)</f>
        <v>2</v>
      </c>
      <c r="AF66" s="1">
        <f>SUM(AF47:AF64)</f>
        <v>10</v>
      </c>
      <c r="AG66" s="1">
        <f>SUM(AG47:AG64)</f>
        <v>0</v>
      </c>
      <c r="AH66" s="1">
        <f>SUM(AH47:AH64)</f>
        <v>2</v>
      </c>
      <c r="AI66" s="1">
        <f>SUM(AI47:AI64)</f>
        <v>0</v>
      </c>
      <c r="AJ66" s="1">
        <f>SUM(AJ47:AJ64)</f>
        <v>14</v>
      </c>
      <c r="AK66" s="1">
        <f>SUM(AK47:AK64)</f>
        <v>6</v>
      </c>
      <c r="AL66" s="1">
        <f>SUM(AL47:AL64)</f>
        <v>14</v>
      </c>
      <c r="AM66" s="1">
        <f>SUM(J66:AL66)</f>
        <v>391</v>
      </c>
      <c r="AN66" s="1">
        <f>SUM(J65:AL65)</f>
        <v>83</v>
      </c>
    </row>
    <row r="67" spans="10:38" ht="15" customHeight="1">
      <c r="J67" s="127">
        <f>SUM(J65,J45)</f>
        <v>38</v>
      </c>
      <c r="K67" s="127">
        <f>SUM(K65,K45)</f>
        <v>1</v>
      </c>
      <c r="L67" s="127">
        <f>SUM(L65,L45)</f>
        <v>15</v>
      </c>
      <c r="M67" s="127">
        <f>SUM(M65,M45)</f>
        <v>38</v>
      </c>
      <c r="N67" s="127">
        <f>SUM(N65,N45)</f>
        <v>14</v>
      </c>
      <c r="O67" s="127">
        <f>SUM(O65,O45)</f>
        <v>14</v>
      </c>
      <c r="P67" s="127">
        <f>SUM(P65,P45)</f>
        <v>14</v>
      </c>
      <c r="Q67" s="127">
        <f>SUM(Q65,Q45)</f>
        <v>26</v>
      </c>
      <c r="R67" s="127">
        <f>SUM(R65,R45)</f>
        <v>18</v>
      </c>
      <c r="S67" s="127">
        <f>SUM(S65,S45)</f>
        <v>1</v>
      </c>
      <c r="T67" s="127">
        <f>SUM(T65,T45)</f>
        <v>5</v>
      </c>
      <c r="U67" s="127">
        <f>SUM(U65,U45)</f>
        <v>16</v>
      </c>
      <c r="V67" s="127">
        <f>SUM(V65,V45)</f>
        <v>15</v>
      </c>
      <c r="W67" s="127">
        <f>SUM(W65,W45)</f>
        <v>8</v>
      </c>
      <c r="X67" s="127">
        <f>SUM(X65,X45)</f>
        <v>2</v>
      </c>
      <c r="Y67" s="127">
        <f>SUM(Y65,Y45)</f>
        <v>10</v>
      </c>
      <c r="Z67" s="127">
        <f>SUM(Z65,Z45)</f>
        <v>20</v>
      </c>
      <c r="AA67" s="127">
        <f>SUM(AA65,AA45)</f>
        <v>0</v>
      </c>
      <c r="AB67" s="127">
        <f>SUM(AB65,AB45)</f>
        <v>22</v>
      </c>
      <c r="AC67" s="127">
        <f>SUM(AC65,AC45)</f>
        <v>19</v>
      </c>
      <c r="AD67" s="127">
        <f>SUM(AD65,AD45)</f>
        <v>17</v>
      </c>
      <c r="AE67" s="127">
        <f>SUM(AE65,AE45)</f>
        <v>7</v>
      </c>
      <c r="AF67" s="127">
        <f>SUM(AF65,AF45)</f>
        <v>1</v>
      </c>
      <c r="AG67" s="127">
        <f>SUM(AG65,AG45)</f>
        <v>1</v>
      </c>
      <c r="AH67" s="127">
        <f>SUM(AH65,AH45)</f>
        <v>5</v>
      </c>
      <c r="AI67" s="127">
        <f>SUM(AI65,AI45)</f>
        <v>5</v>
      </c>
      <c r="AJ67" s="127">
        <f>SUM(AJ65,AJ45)</f>
        <v>15</v>
      </c>
      <c r="AK67" s="127">
        <f>SUM(AK65,AK45)</f>
        <v>18</v>
      </c>
      <c r="AL67" s="127">
        <f>SUM(AL65,AL45)</f>
        <v>19</v>
      </c>
    </row>
    <row r="68" spans="4:46" s="128" customFormat="1" ht="15" customHeight="1">
      <c r="D68" s="129"/>
      <c r="E68" s="102"/>
      <c r="F68" s="102"/>
      <c r="G68" s="102"/>
      <c r="H68" s="130"/>
      <c r="I68" s="102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2"/>
      <c r="AN68" s="133"/>
      <c r="AO68" s="134"/>
      <c r="AR68" s="135"/>
      <c r="AT68" s="102"/>
    </row>
    <row r="69" ht="16.5" customHeight="1"/>
    <row r="95" ht="15.75" customHeight="1"/>
    <row r="226" ht="15.75" customHeight="1"/>
    <row r="233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70" ht="15.75" customHeight="1"/>
    <row r="289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2"/>
  <sheetViews>
    <sheetView workbookViewId="0" topLeftCell="A20">
      <selection activeCell="K43" activeCellId="1" sqref="B98:I118 K43"/>
    </sheetView>
  </sheetViews>
  <sheetFormatPr defaultColWidth="9.140625" defaultRowHeight="15" customHeight="1"/>
  <cols>
    <col min="1" max="1" width="4.00390625" style="0" customWidth="1"/>
    <col min="2" max="3" width="2.7109375" style="0" customWidth="1"/>
    <col min="4" max="4" width="8.421875" style="1" customWidth="1"/>
    <col min="5" max="5" width="2.8515625" style="1" customWidth="1"/>
    <col min="6" max="6" width="8.28125" style="67" customWidth="1"/>
    <col min="7" max="7" width="26.140625" style="0" customWidth="1"/>
    <col min="9" max="9" width="4.7109375" style="0" customWidth="1"/>
    <col min="10" max="10" width="5.28125" style="0" customWidth="1"/>
    <col min="12" max="12" width="10.7109375" style="0" customWidth="1"/>
    <col min="13" max="13" width="4.7109375" style="0" customWidth="1"/>
    <col min="14" max="14" width="3.8515625" style="0" customWidth="1"/>
    <col min="15" max="15" width="4.140625" style="0" customWidth="1"/>
    <col min="17" max="17" width="3.421875" style="0" customWidth="1"/>
  </cols>
  <sheetData>
    <row r="2" spans="4:21" ht="15" customHeight="1">
      <c r="D2" s="17" t="s">
        <v>371</v>
      </c>
      <c r="E2" s="17"/>
      <c r="F2" s="136"/>
      <c r="O2" s="18"/>
      <c r="U2" s="18"/>
    </row>
    <row r="3" spans="15:21" ht="15.75" customHeight="1">
      <c r="O3" s="18"/>
      <c r="U3" s="18"/>
    </row>
    <row r="4" spans="1:21" ht="15" customHeight="1">
      <c r="A4" s="26">
        <v>1</v>
      </c>
      <c r="B4" s="26"/>
      <c r="C4" s="137" t="s">
        <v>372</v>
      </c>
      <c r="D4" s="56" t="s">
        <v>306</v>
      </c>
      <c r="E4" s="138"/>
      <c r="F4" s="139" t="s">
        <v>373</v>
      </c>
      <c r="G4" s="108" t="s">
        <v>374</v>
      </c>
      <c r="H4" s="137" t="s">
        <v>375</v>
      </c>
      <c r="O4" s="18"/>
      <c r="U4" s="18"/>
    </row>
    <row r="5" spans="1:21" ht="15" customHeight="1">
      <c r="A5" s="26">
        <v>2</v>
      </c>
      <c r="B5" s="26"/>
      <c r="C5" s="137" t="s">
        <v>376</v>
      </c>
      <c r="D5" s="56" t="s">
        <v>307</v>
      </c>
      <c r="E5" s="138"/>
      <c r="F5" s="139"/>
      <c r="G5" s="108" t="s">
        <v>377</v>
      </c>
      <c r="H5" s="137" t="s">
        <v>378</v>
      </c>
      <c r="O5" s="18"/>
      <c r="U5" s="18"/>
    </row>
    <row r="6" spans="1:21" ht="15.75" customHeight="1">
      <c r="A6" s="26">
        <v>3</v>
      </c>
      <c r="B6" s="26"/>
      <c r="C6" s="140" t="s">
        <v>379</v>
      </c>
      <c r="D6" s="56" t="s">
        <v>308</v>
      </c>
      <c r="E6" s="138"/>
      <c r="F6" s="139"/>
      <c r="G6" s="108" t="s">
        <v>334</v>
      </c>
      <c r="H6" s="137" t="s">
        <v>380</v>
      </c>
      <c r="O6" s="18"/>
      <c r="U6" s="18"/>
    </row>
    <row r="7" spans="1:21" ht="15" customHeight="1">
      <c r="A7" s="45">
        <v>4</v>
      </c>
      <c r="B7" s="26"/>
      <c r="C7" s="137" t="s">
        <v>379</v>
      </c>
      <c r="D7" s="56" t="s">
        <v>309</v>
      </c>
      <c r="E7" s="138"/>
      <c r="F7" s="139" t="s">
        <v>381</v>
      </c>
      <c r="G7" s="108" t="s">
        <v>204</v>
      </c>
      <c r="H7" s="137" t="s">
        <v>380</v>
      </c>
      <c r="O7" s="18"/>
      <c r="U7" s="18"/>
    </row>
    <row r="8" spans="1:21" ht="15" customHeight="1">
      <c r="A8" s="45">
        <v>5</v>
      </c>
      <c r="B8" s="26"/>
      <c r="C8" s="137" t="s">
        <v>382</v>
      </c>
      <c r="D8" s="56" t="s">
        <v>310</v>
      </c>
      <c r="E8" s="138"/>
      <c r="F8" s="139"/>
      <c r="G8" s="108" t="s">
        <v>383</v>
      </c>
      <c r="H8" s="137" t="s">
        <v>380</v>
      </c>
      <c r="O8" s="18"/>
      <c r="U8" s="18"/>
    </row>
    <row r="9" spans="1:21" ht="15" customHeight="1">
      <c r="A9" s="45">
        <v>6</v>
      </c>
      <c r="B9" s="26"/>
      <c r="C9" s="137" t="s">
        <v>379</v>
      </c>
      <c r="D9" s="56" t="s">
        <v>311</v>
      </c>
      <c r="E9" s="56"/>
      <c r="F9" s="139"/>
      <c r="G9" s="141" t="s">
        <v>384</v>
      </c>
      <c r="H9" s="137" t="s">
        <v>380</v>
      </c>
      <c r="J9" s="67"/>
      <c r="O9" s="18"/>
      <c r="U9" s="18"/>
    </row>
    <row r="10" spans="1:10" ht="15" customHeight="1">
      <c r="A10" s="45">
        <v>7</v>
      </c>
      <c r="B10" s="26"/>
      <c r="C10" s="137" t="s">
        <v>382</v>
      </c>
      <c r="D10" s="142" t="s">
        <v>312</v>
      </c>
      <c r="E10" s="56"/>
      <c r="F10" s="143"/>
      <c r="G10" s="141" t="s">
        <v>385</v>
      </c>
      <c r="H10" s="137" t="s">
        <v>380</v>
      </c>
      <c r="J10" s="138"/>
    </row>
    <row r="11" spans="1:10" s="26" customFormat="1" ht="15.75" customHeight="1">
      <c r="A11" s="45">
        <v>8</v>
      </c>
      <c r="C11" s="137" t="s">
        <v>372</v>
      </c>
      <c r="D11" s="142" t="s">
        <v>313</v>
      </c>
      <c r="E11" s="138"/>
      <c r="F11" s="143"/>
      <c r="G11" s="108" t="s">
        <v>338</v>
      </c>
      <c r="H11" s="137" t="s">
        <v>375</v>
      </c>
      <c r="I11" s="36"/>
      <c r="J11" s="138"/>
    </row>
    <row r="12" spans="1:10" ht="15" customHeight="1">
      <c r="A12" s="45">
        <v>9</v>
      </c>
      <c r="B12" s="26"/>
      <c r="C12" s="137" t="s">
        <v>382</v>
      </c>
      <c r="D12" s="142" t="s">
        <v>314</v>
      </c>
      <c r="E12" s="56"/>
      <c r="F12" s="143"/>
      <c r="G12" s="141" t="s">
        <v>386</v>
      </c>
      <c r="H12" s="137" t="s">
        <v>380</v>
      </c>
      <c r="J12" s="138"/>
    </row>
    <row r="13" spans="1:10" s="26" customFormat="1" ht="15.75" customHeight="1">
      <c r="A13" s="45">
        <v>11</v>
      </c>
      <c r="C13" s="137" t="s">
        <v>382</v>
      </c>
      <c r="D13" s="142" t="s">
        <v>316</v>
      </c>
      <c r="E13" s="138"/>
      <c r="F13" s="143"/>
      <c r="G13" s="141" t="s">
        <v>342</v>
      </c>
      <c r="H13" s="137" t="s">
        <v>387</v>
      </c>
      <c r="I13" s="36"/>
      <c r="J13" s="138"/>
    </row>
    <row r="14" spans="1:10" ht="15.75" customHeight="1">
      <c r="A14" s="45">
        <v>10</v>
      </c>
      <c r="B14" s="26"/>
      <c r="C14" s="144" t="s">
        <v>379</v>
      </c>
      <c r="D14" s="145" t="s">
        <v>315</v>
      </c>
      <c r="E14" s="138"/>
      <c r="F14" s="146"/>
      <c r="G14" s="60" t="s">
        <v>388</v>
      </c>
      <c r="H14" s="26" t="s">
        <v>387</v>
      </c>
      <c r="J14" s="147"/>
    </row>
    <row r="15" spans="1:10" ht="15.75" customHeight="1">
      <c r="A15" s="148">
        <v>12</v>
      </c>
      <c r="B15" s="148"/>
      <c r="C15" s="149" t="s">
        <v>379</v>
      </c>
      <c r="D15" s="150" t="s">
        <v>317</v>
      </c>
      <c r="E15" s="151"/>
      <c r="F15" s="152"/>
      <c r="G15" s="148" t="s">
        <v>389</v>
      </c>
      <c r="H15" s="148" t="s">
        <v>380</v>
      </c>
      <c r="J15" s="30"/>
    </row>
    <row r="16" spans="1:10" ht="15" customHeight="1">
      <c r="A16" s="148">
        <v>13</v>
      </c>
      <c r="B16" s="148"/>
      <c r="C16" s="144" t="s">
        <v>390</v>
      </c>
      <c r="D16" s="145" t="s">
        <v>319</v>
      </c>
      <c r="E16" s="138"/>
      <c r="F16" s="146"/>
      <c r="G16" s="60" t="s">
        <v>391</v>
      </c>
      <c r="H16" s="148" t="s">
        <v>380</v>
      </c>
      <c r="I16" s="26" t="s">
        <v>392</v>
      </c>
      <c r="J16" s="30"/>
    </row>
    <row r="17" spans="1:12" s="26" customFormat="1" ht="15" customHeight="1">
      <c r="A17" s="45">
        <v>14</v>
      </c>
      <c r="C17" s="26" t="s">
        <v>379</v>
      </c>
      <c r="D17" s="30" t="s">
        <v>320</v>
      </c>
      <c r="E17" s="142"/>
      <c r="F17" s="146"/>
      <c r="G17" s="153" t="s">
        <v>393</v>
      </c>
      <c r="H17" s="148" t="s">
        <v>380</v>
      </c>
      <c r="L17" s="45"/>
    </row>
    <row r="18" spans="1:12" ht="15.75" customHeight="1">
      <c r="A18" s="45">
        <v>15</v>
      </c>
      <c r="B18" s="26"/>
      <c r="C18" s="154" t="s">
        <v>379</v>
      </c>
      <c r="D18" s="145" t="s">
        <v>321</v>
      </c>
      <c r="E18" s="30"/>
      <c r="F18" s="146" t="s">
        <v>373</v>
      </c>
      <c r="G18" s="60" t="s">
        <v>394</v>
      </c>
      <c r="H18" s="60" t="s">
        <v>380</v>
      </c>
      <c r="J18" s="30"/>
      <c r="K18" s="45"/>
      <c r="L18" s="45"/>
    </row>
    <row r="19" spans="1:12" ht="15" customHeight="1">
      <c r="A19" s="45">
        <v>16</v>
      </c>
      <c r="B19" s="26"/>
      <c r="C19" s="137" t="s">
        <v>379</v>
      </c>
      <c r="D19" s="142" t="s">
        <v>322</v>
      </c>
      <c r="E19" s="138"/>
      <c r="F19" s="146"/>
      <c r="G19" s="148" t="s">
        <v>348</v>
      </c>
      <c r="H19" s="26" t="s">
        <v>395</v>
      </c>
      <c r="J19" s="30"/>
      <c r="K19" s="26"/>
      <c r="L19" s="45"/>
    </row>
    <row r="20" spans="1:12" ht="15" customHeight="1">
      <c r="A20" s="45">
        <v>17</v>
      </c>
      <c r="B20" s="26"/>
      <c r="C20" s="137" t="s">
        <v>379</v>
      </c>
      <c r="D20" s="142" t="s">
        <v>323</v>
      </c>
      <c r="E20" s="138"/>
      <c r="F20" s="146"/>
      <c r="G20" s="155" t="s">
        <v>396</v>
      </c>
      <c r="H20" s="45" t="s">
        <v>397</v>
      </c>
      <c r="J20" s="30"/>
      <c r="L20" s="45"/>
    </row>
    <row r="21" spans="1:10" ht="15" customHeight="1">
      <c r="A21" s="45">
        <v>18</v>
      </c>
      <c r="B21" s="26"/>
      <c r="C21" s="137" t="s">
        <v>379</v>
      </c>
      <c r="D21" s="145" t="s">
        <v>324</v>
      </c>
      <c r="E21" s="138"/>
      <c r="F21" s="143"/>
      <c r="G21" s="141" t="s">
        <v>398</v>
      </c>
      <c r="H21" s="26" t="s">
        <v>399</v>
      </c>
      <c r="J21" s="30"/>
    </row>
    <row r="22" spans="1:10" ht="15" customHeight="1">
      <c r="A22" s="45">
        <v>19</v>
      </c>
      <c r="B22" s="26"/>
      <c r="C22" s="137" t="s">
        <v>390</v>
      </c>
      <c r="D22" s="145" t="s">
        <v>325</v>
      </c>
      <c r="E22" s="138"/>
      <c r="F22" s="143" t="s">
        <v>400</v>
      </c>
      <c r="G22" s="141" t="s">
        <v>401</v>
      </c>
      <c r="H22" s="26" t="s">
        <v>402</v>
      </c>
      <c r="J22" s="30"/>
    </row>
    <row r="23" spans="1:12" ht="15.75" customHeight="1">
      <c r="A23" s="45">
        <v>20</v>
      </c>
      <c r="B23" s="26"/>
      <c r="C23" s="137" t="s">
        <v>379</v>
      </c>
      <c r="D23" s="142" t="s">
        <v>326</v>
      </c>
      <c r="E23" s="138"/>
      <c r="F23" s="143"/>
      <c r="G23" s="141" t="s">
        <v>403</v>
      </c>
      <c r="H23" s="137" t="s">
        <v>380</v>
      </c>
      <c r="J23" s="2"/>
      <c r="L23" s="45"/>
    </row>
    <row r="24" spans="1:12" ht="15.75" customHeight="1">
      <c r="A24" s="45">
        <v>21</v>
      </c>
      <c r="B24" s="26"/>
      <c r="C24" s="137" t="s">
        <v>379</v>
      </c>
      <c r="D24" s="142" t="s">
        <v>328</v>
      </c>
      <c r="E24" s="138"/>
      <c r="F24" s="143"/>
      <c r="G24" s="141" t="s">
        <v>404</v>
      </c>
      <c r="H24" s="137" t="s">
        <v>405</v>
      </c>
      <c r="J24" s="30"/>
      <c r="K24" s="2"/>
      <c r="L24" s="45"/>
    </row>
    <row r="25" spans="1:10" ht="15" customHeight="1">
      <c r="A25" s="45">
        <v>22</v>
      </c>
      <c r="B25" s="26"/>
      <c r="C25" s="137" t="s">
        <v>379</v>
      </c>
      <c r="D25" s="142" t="s">
        <v>328</v>
      </c>
      <c r="E25" s="138"/>
      <c r="F25" s="146"/>
      <c r="G25" s="155" t="s">
        <v>406</v>
      </c>
      <c r="H25" s="45" t="s">
        <v>407</v>
      </c>
      <c r="J25" s="30"/>
    </row>
    <row r="26" spans="1:12" ht="15" customHeight="1">
      <c r="A26" s="45">
        <v>23</v>
      </c>
      <c r="B26" s="26"/>
      <c r="C26" s="137" t="s">
        <v>379</v>
      </c>
      <c r="D26" s="145" t="s">
        <v>329</v>
      </c>
      <c r="E26" s="138"/>
      <c r="F26" s="146"/>
      <c r="G26" s="155" t="s">
        <v>408</v>
      </c>
      <c r="H26" s="144" t="s">
        <v>380</v>
      </c>
      <c r="J26" s="2"/>
      <c r="L26" t="s">
        <v>409</v>
      </c>
    </row>
    <row r="27" spans="1:11" ht="15" customHeight="1">
      <c r="A27" s="45">
        <v>24</v>
      </c>
      <c r="B27" s="26"/>
      <c r="C27" s="137" t="s">
        <v>379</v>
      </c>
      <c r="D27" s="142" t="s">
        <v>330</v>
      </c>
      <c r="E27" s="138"/>
      <c r="F27" s="143" t="s">
        <v>400</v>
      </c>
      <c r="G27" s="108" t="s">
        <v>410</v>
      </c>
      <c r="H27" s="137" t="s">
        <v>411</v>
      </c>
      <c r="J27" s="30"/>
      <c r="K27" t="s">
        <v>188</v>
      </c>
    </row>
    <row r="28" spans="1:12" ht="15" customHeight="1">
      <c r="A28" s="68">
        <v>25</v>
      </c>
      <c r="B28" s="37"/>
      <c r="C28" s="156" t="s">
        <v>382</v>
      </c>
      <c r="D28" s="157" t="s">
        <v>331</v>
      </c>
      <c r="E28" s="158"/>
      <c r="F28" s="159"/>
      <c r="G28" s="160" t="s">
        <v>412</v>
      </c>
      <c r="H28" s="156" t="s">
        <v>380</v>
      </c>
      <c r="J28" s="32"/>
      <c r="K28" t="s">
        <v>413</v>
      </c>
      <c r="L28" t="s">
        <v>414</v>
      </c>
    </row>
    <row r="29" spans="1:11" ht="15" customHeight="1">
      <c r="A29" s="45">
        <v>26</v>
      </c>
      <c r="B29" s="26"/>
      <c r="C29" s="144" t="s">
        <v>382</v>
      </c>
      <c r="D29" s="142" t="s">
        <v>415</v>
      </c>
      <c r="E29" s="138"/>
      <c r="F29" s="143"/>
      <c r="G29" s="108" t="s">
        <v>416</v>
      </c>
      <c r="H29" s="140" t="s">
        <v>380</v>
      </c>
      <c r="J29" s="1"/>
      <c r="K29" t="s">
        <v>247</v>
      </c>
    </row>
    <row r="30" spans="1:12" ht="15" customHeight="1">
      <c r="A30" s="45">
        <v>27</v>
      </c>
      <c r="B30" s="137"/>
      <c r="C30" s="137" t="s">
        <v>379</v>
      </c>
      <c r="D30" s="142" t="s">
        <v>417</v>
      </c>
      <c r="E30" s="138"/>
      <c r="F30" s="146"/>
      <c r="G30" s="108" t="s">
        <v>418</v>
      </c>
      <c r="H30" s="140" t="s">
        <v>419</v>
      </c>
      <c r="J30" s="1"/>
      <c r="K30" t="s">
        <v>326</v>
      </c>
      <c r="L30" t="s">
        <v>420</v>
      </c>
    </row>
    <row r="31" spans="1:13" ht="15" customHeight="1">
      <c r="A31" s="45">
        <v>28</v>
      </c>
      <c r="B31" s="137"/>
      <c r="C31" s="137" t="s">
        <v>382</v>
      </c>
      <c r="D31" s="145" t="s">
        <v>421</v>
      </c>
      <c r="E31" s="138"/>
      <c r="F31" s="143"/>
      <c r="G31" s="108" t="s">
        <v>422</v>
      </c>
      <c r="H31" s="137" t="s">
        <v>423</v>
      </c>
      <c r="J31" s="1"/>
      <c r="K31" s="26" t="s">
        <v>176</v>
      </c>
      <c r="L31" s="26"/>
      <c r="M31" s="26"/>
    </row>
    <row r="32" spans="1:12" ht="15" customHeight="1">
      <c r="A32" s="45">
        <v>29</v>
      </c>
      <c r="B32" s="137"/>
      <c r="C32" s="137"/>
      <c r="D32" s="142"/>
      <c r="E32" s="138"/>
      <c r="F32" s="143"/>
      <c r="G32" s="108" t="s">
        <v>424</v>
      </c>
      <c r="H32" s="144" t="s">
        <v>380</v>
      </c>
      <c r="J32" s="1"/>
      <c r="K32" s="45" t="s">
        <v>327</v>
      </c>
      <c r="L32" s="45" t="s">
        <v>425</v>
      </c>
    </row>
    <row r="33" spans="1:13" ht="15" customHeight="1">
      <c r="A33" s="45">
        <v>30</v>
      </c>
      <c r="B33" s="26"/>
      <c r="C33" s="144" t="s">
        <v>372</v>
      </c>
      <c r="D33" s="145" t="s">
        <v>426</v>
      </c>
      <c r="E33" s="138"/>
      <c r="F33" s="143"/>
      <c r="G33" s="141" t="s">
        <v>427</v>
      </c>
      <c r="H33" s="137" t="s">
        <v>380</v>
      </c>
      <c r="K33" s="45" t="s">
        <v>428</v>
      </c>
      <c r="L33" s="26"/>
      <c r="M33" s="26"/>
    </row>
    <row r="34" spans="1:12" ht="15.75" customHeight="1">
      <c r="A34" s="68">
        <v>31</v>
      </c>
      <c r="B34" s="37"/>
      <c r="C34" s="161" t="s">
        <v>429</v>
      </c>
      <c r="D34" s="162" t="s">
        <v>430</v>
      </c>
      <c r="E34" s="157"/>
      <c r="F34" s="163"/>
      <c r="G34" s="160" t="s">
        <v>431</v>
      </c>
      <c r="H34" s="37" t="s">
        <v>432</v>
      </c>
      <c r="K34" t="s">
        <v>413</v>
      </c>
      <c r="L34" t="s">
        <v>414</v>
      </c>
    </row>
    <row r="35" spans="1:12" ht="15" customHeight="1">
      <c r="A35" s="45"/>
      <c r="C35" s="144" t="s">
        <v>376</v>
      </c>
      <c r="D35" s="164" t="s">
        <v>306</v>
      </c>
      <c r="E35" s="164"/>
      <c r="F35" s="165"/>
      <c r="G35" s="108" t="s">
        <v>374</v>
      </c>
      <c r="H35" s="137" t="s">
        <v>375</v>
      </c>
      <c r="J35" s="1"/>
      <c r="K35" s="26" t="s">
        <v>229</v>
      </c>
      <c r="L35" s="45"/>
    </row>
    <row r="36" spans="1:12" ht="15.75" customHeight="1">
      <c r="A36" s="26"/>
      <c r="K36" t="s">
        <v>413</v>
      </c>
      <c r="L36" t="s">
        <v>414</v>
      </c>
    </row>
    <row r="37" spans="1:11" ht="15" customHeight="1">
      <c r="A37" s="26"/>
      <c r="D37" s="166"/>
      <c r="G37" s="13"/>
      <c r="K37" t="s">
        <v>171</v>
      </c>
    </row>
    <row r="38" spans="1:12" ht="15" customHeight="1">
      <c r="A38" s="26"/>
      <c r="D38" s="167"/>
      <c r="G38" s="168" t="s">
        <v>433</v>
      </c>
      <c r="K38" t="s">
        <v>413</v>
      </c>
      <c r="L38" t="s">
        <v>414</v>
      </c>
    </row>
    <row r="39" spans="1:11" ht="15.75" customHeight="1">
      <c r="A39" s="45"/>
      <c r="B39" s="26"/>
      <c r="C39" s="26" t="s">
        <v>382</v>
      </c>
      <c r="D39" s="30" t="s">
        <v>434</v>
      </c>
      <c r="E39" s="142"/>
      <c r="F39" s="146"/>
      <c r="G39" s="60" t="s">
        <v>435</v>
      </c>
      <c r="H39" s="26" t="s">
        <v>395</v>
      </c>
      <c r="J39" s="30"/>
      <c r="K39" t="s">
        <v>303</v>
      </c>
    </row>
    <row r="40" spans="1:12" ht="15" customHeight="1">
      <c r="A40" s="45"/>
      <c r="B40" s="26"/>
      <c r="C40" s="26" t="s">
        <v>382</v>
      </c>
      <c r="D40" s="30" t="s">
        <v>318</v>
      </c>
      <c r="E40" s="142"/>
      <c r="F40" s="146"/>
      <c r="G40" s="60" t="s">
        <v>344</v>
      </c>
      <c r="H40" s="26" t="s">
        <v>436</v>
      </c>
      <c r="J40" s="30"/>
      <c r="K40" t="s">
        <v>413</v>
      </c>
      <c r="L40" t="s">
        <v>414</v>
      </c>
    </row>
    <row r="41" spans="1:11" ht="15" customHeight="1">
      <c r="A41" s="45"/>
      <c r="B41" s="26"/>
      <c r="C41" s="26" t="s">
        <v>379</v>
      </c>
      <c r="D41" s="30" t="s">
        <v>321</v>
      </c>
      <c r="E41" s="142"/>
      <c r="F41" s="146"/>
      <c r="G41" s="60" t="s">
        <v>437</v>
      </c>
      <c r="H41" s="26" t="s">
        <v>387</v>
      </c>
      <c r="J41" s="30"/>
      <c r="K41" t="s">
        <v>438</v>
      </c>
    </row>
    <row r="42" spans="1:12" ht="15" customHeight="1">
      <c r="A42" s="45"/>
      <c r="B42" s="26"/>
      <c r="C42" s="45" t="s">
        <v>376</v>
      </c>
      <c r="D42" s="30" t="s">
        <v>439</v>
      </c>
      <c r="E42" s="142"/>
      <c r="F42" s="143" t="s">
        <v>400</v>
      </c>
      <c r="G42" s="148" t="s">
        <v>440</v>
      </c>
      <c r="H42" s="45" t="s">
        <v>441</v>
      </c>
      <c r="J42" s="30"/>
      <c r="K42" t="s">
        <v>413</v>
      </c>
      <c r="L42" t="s">
        <v>414</v>
      </c>
    </row>
    <row r="43" spans="1:10" ht="15" customHeight="1">
      <c r="A43" s="45"/>
      <c r="B43" s="26"/>
      <c r="C43" s="45" t="s">
        <v>379</v>
      </c>
      <c r="D43" s="30" t="s">
        <v>442</v>
      </c>
      <c r="E43" s="142"/>
      <c r="F43" s="146"/>
      <c r="G43" s="148" t="s">
        <v>443</v>
      </c>
      <c r="H43" s="45" t="s">
        <v>444</v>
      </c>
      <c r="J43" s="30"/>
    </row>
    <row r="44" spans="1:10" ht="15" customHeight="1">
      <c r="A44" s="45"/>
      <c r="B44" s="26"/>
      <c r="C44" s="60"/>
      <c r="D44" s="71"/>
      <c r="E44" s="142"/>
      <c r="F44" s="146"/>
      <c r="G44" s="148" t="s">
        <v>445</v>
      </c>
      <c r="H44" s="26" t="s">
        <v>446</v>
      </c>
      <c r="J44" s="30"/>
    </row>
    <row r="45" spans="3:20" ht="15" customHeight="1">
      <c r="C45" s="60"/>
      <c r="D45" s="30"/>
      <c r="E45" s="138"/>
      <c r="F45" s="146"/>
      <c r="G45" s="155" t="s">
        <v>447</v>
      </c>
      <c r="H45" s="45" t="s">
        <v>448</v>
      </c>
      <c r="M45" s="1"/>
      <c r="N45" s="1"/>
      <c r="O45" s="67"/>
      <c r="T45" s="169"/>
    </row>
    <row r="46" spans="3:20" ht="15" customHeight="1">
      <c r="C46" s="26"/>
      <c r="D46" s="30"/>
      <c r="F46" s="146"/>
      <c r="G46" s="148" t="s">
        <v>386</v>
      </c>
      <c r="H46" s="26" t="s">
        <v>387</v>
      </c>
      <c r="M46" s="30"/>
      <c r="N46" s="1"/>
      <c r="O46" s="146"/>
      <c r="P46" s="45"/>
      <c r="Q46" s="45"/>
      <c r="T46" s="169"/>
    </row>
    <row r="47" spans="3:18" ht="15" customHeight="1">
      <c r="C47" s="45"/>
      <c r="F47" s="146"/>
      <c r="G47" s="170" t="s">
        <v>449</v>
      </c>
      <c r="H47" s="60" t="s">
        <v>399</v>
      </c>
      <c r="L47" s="26"/>
      <c r="M47" s="1"/>
      <c r="N47" s="1"/>
      <c r="O47" s="146"/>
      <c r="P47" s="26"/>
      <c r="Q47" s="26"/>
      <c r="R47" s="171"/>
    </row>
    <row r="48" spans="3:18" ht="15.75" customHeight="1">
      <c r="C48" s="45" t="s">
        <v>379</v>
      </c>
      <c r="D48" s="172" t="s">
        <v>330</v>
      </c>
      <c r="E48" s="172"/>
      <c r="F48" s="173"/>
      <c r="G48" s="155" t="s">
        <v>450</v>
      </c>
      <c r="H48" s="170" t="s">
        <v>451</v>
      </c>
      <c r="I48" s="171"/>
      <c r="M48" s="174"/>
      <c r="N48" s="174"/>
      <c r="O48" s="175"/>
      <c r="P48" s="176"/>
      <c r="Q48" s="177"/>
      <c r="R48" s="171"/>
    </row>
    <row r="49" spans="3:18" ht="15" customHeight="1">
      <c r="C49" s="45"/>
      <c r="D49" s="172"/>
      <c r="E49" s="178"/>
      <c r="F49" s="173"/>
      <c r="G49" s="155" t="s">
        <v>452</v>
      </c>
      <c r="H49" s="170" t="s">
        <v>446</v>
      </c>
      <c r="I49" s="171"/>
      <c r="M49" s="174"/>
      <c r="N49" s="174"/>
      <c r="O49" s="175"/>
      <c r="P49" s="176"/>
      <c r="Q49" s="177"/>
      <c r="R49" s="171"/>
    </row>
    <row r="50" spans="3:18" ht="15" customHeight="1">
      <c r="C50" t="s">
        <v>379</v>
      </c>
      <c r="D50" s="172" t="s">
        <v>413</v>
      </c>
      <c r="E50" s="172"/>
      <c r="F50" s="173"/>
      <c r="G50" s="155" t="s">
        <v>414</v>
      </c>
      <c r="H50" s="26" t="s">
        <v>436</v>
      </c>
      <c r="I50" s="171"/>
      <c r="J50" s="30"/>
      <c r="K50" s="26"/>
      <c r="M50" s="1"/>
      <c r="N50" s="146"/>
      <c r="O50" s="179"/>
      <c r="P50" s="45"/>
      <c r="Q50" s="171"/>
      <c r="R50" s="30"/>
    </row>
    <row r="51" spans="3:8" ht="15" customHeight="1">
      <c r="C51" t="s">
        <v>382</v>
      </c>
      <c r="D51" s="1" t="s">
        <v>453</v>
      </c>
      <c r="F51" s="146"/>
      <c r="G51" s="60" t="s">
        <v>454</v>
      </c>
      <c r="H51" s="26" t="s">
        <v>455</v>
      </c>
    </row>
    <row r="52" spans="3:8" ht="15" customHeight="1">
      <c r="C52" t="s">
        <v>379</v>
      </c>
      <c r="D52" s="1" t="s">
        <v>456</v>
      </c>
      <c r="G52" s="155" t="s">
        <v>425</v>
      </c>
      <c r="H52" s="26" t="s">
        <v>436</v>
      </c>
    </row>
    <row r="65" ht="15.75" customHeight="1"/>
    <row r="146" ht="15.75" customHeight="1"/>
    <row r="234" ht="15.75" customHeight="1"/>
    <row r="244" ht="15.75" customHeight="1"/>
    <row r="252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8"/>
  <sheetViews>
    <sheetView workbookViewId="0" topLeftCell="A1">
      <selection activeCell="E22" activeCellId="1" sqref="B98:I118 E22"/>
    </sheetView>
  </sheetViews>
  <sheetFormatPr defaultColWidth="9.140625" defaultRowHeight="15" customHeight="1"/>
  <cols>
    <col min="2" max="3" width="12.140625" style="0" customWidth="1"/>
    <col min="4" max="4" width="3.00390625" style="0" customWidth="1"/>
    <col min="5" max="6" width="12.7109375" style="0" customWidth="1"/>
    <col min="7" max="7" width="3.140625" style="0" customWidth="1"/>
    <col min="9" max="9" width="10.57421875" style="0" customWidth="1"/>
    <col min="10" max="10" width="11.57421875" style="0" customWidth="1"/>
  </cols>
  <sheetData>
    <row r="2" spans="2:9" ht="15" customHeight="1">
      <c r="B2" s="2" t="s">
        <v>457</v>
      </c>
      <c r="C2" s="2"/>
      <c r="I2" t="s">
        <v>458</v>
      </c>
    </row>
    <row r="3" spans="2:6" ht="15" customHeight="1">
      <c r="B3" t="s">
        <v>459</v>
      </c>
      <c r="C3" t="s">
        <v>17</v>
      </c>
      <c r="E3" t="s">
        <v>459</v>
      </c>
      <c r="F3" t="s">
        <v>17</v>
      </c>
    </row>
    <row r="4" spans="1:10" ht="15" customHeight="1">
      <c r="A4">
        <v>1</v>
      </c>
      <c r="B4" t="s">
        <v>189</v>
      </c>
      <c r="C4" t="s">
        <v>188</v>
      </c>
      <c r="D4">
        <v>1</v>
      </c>
      <c r="E4" t="s">
        <v>460</v>
      </c>
      <c r="F4" t="s">
        <v>461</v>
      </c>
      <c r="I4" t="s">
        <v>462</v>
      </c>
      <c r="J4" t="s">
        <v>463</v>
      </c>
    </row>
    <row r="5" spans="1:10" ht="15" customHeight="1">
      <c r="A5">
        <v>2</v>
      </c>
      <c r="B5" t="s">
        <v>219</v>
      </c>
      <c r="C5" t="s">
        <v>240</v>
      </c>
      <c r="D5">
        <v>2</v>
      </c>
      <c r="E5" t="s">
        <v>262</v>
      </c>
      <c r="F5" t="s">
        <v>252</v>
      </c>
      <c r="I5" t="s">
        <v>464</v>
      </c>
      <c r="J5" t="s">
        <v>465</v>
      </c>
    </row>
    <row r="6" spans="1:10" ht="15" customHeight="1">
      <c r="A6">
        <v>3</v>
      </c>
      <c r="B6" t="s">
        <v>217</v>
      </c>
      <c r="C6" t="s">
        <v>209</v>
      </c>
      <c r="D6">
        <v>3</v>
      </c>
      <c r="E6" t="s">
        <v>231</v>
      </c>
      <c r="F6" t="s">
        <v>238</v>
      </c>
      <c r="I6" t="s">
        <v>466</v>
      </c>
      <c r="J6" t="s">
        <v>241</v>
      </c>
    </row>
    <row r="7" spans="1:9" ht="15" customHeight="1">
      <c r="A7">
        <v>4</v>
      </c>
      <c r="B7" t="s">
        <v>212</v>
      </c>
      <c r="C7" t="s">
        <v>467</v>
      </c>
      <c r="D7">
        <v>4</v>
      </c>
      <c r="E7" t="s">
        <v>258</v>
      </c>
      <c r="F7" t="s">
        <v>468</v>
      </c>
      <c r="I7" s="45" t="s">
        <v>469</v>
      </c>
    </row>
    <row r="8" spans="1:9" ht="15" customHeight="1">
      <c r="A8">
        <v>5</v>
      </c>
      <c r="B8" t="s">
        <v>25</v>
      </c>
      <c r="C8" t="s">
        <v>193</v>
      </c>
      <c r="D8">
        <v>5</v>
      </c>
      <c r="E8" t="s">
        <v>224</v>
      </c>
      <c r="F8" t="s">
        <v>233</v>
      </c>
      <c r="I8" s="45" t="s">
        <v>470</v>
      </c>
    </row>
    <row r="9" spans="1:9" ht="15" customHeight="1">
      <c r="A9">
        <v>6</v>
      </c>
      <c r="B9" t="s">
        <v>171</v>
      </c>
      <c r="C9" t="s">
        <v>201</v>
      </c>
      <c r="D9">
        <v>6</v>
      </c>
      <c r="E9" t="s">
        <v>229</v>
      </c>
      <c r="F9" t="s">
        <v>279</v>
      </c>
      <c r="I9" t="s">
        <v>471</v>
      </c>
    </row>
    <row r="10" spans="1:6" ht="15" customHeight="1">
      <c r="A10">
        <v>7</v>
      </c>
      <c r="B10" t="s">
        <v>368</v>
      </c>
      <c r="C10" t="s">
        <v>185</v>
      </c>
      <c r="D10">
        <v>7</v>
      </c>
      <c r="E10" t="s">
        <v>260</v>
      </c>
      <c r="F10" t="s">
        <v>256</v>
      </c>
    </row>
    <row r="11" spans="1:6" ht="15" customHeight="1">
      <c r="A11">
        <v>8</v>
      </c>
      <c r="B11" t="s">
        <v>179</v>
      </c>
      <c r="C11" t="s">
        <v>251</v>
      </c>
      <c r="D11">
        <v>8</v>
      </c>
      <c r="E11" t="s">
        <v>268</v>
      </c>
      <c r="F11" t="s">
        <v>247</v>
      </c>
    </row>
    <row r="12" spans="1:5" ht="15" customHeight="1">
      <c r="A12">
        <v>9</v>
      </c>
      <c r="B12" t="s">
        <v>472</v>
      </c>
      <c r="C12" t="s">
        <v>176</v>
      </c>
      <c r="D12">
        <v>9</v>
      </c>
      <c r="E12" t="s">
        <v>227</v>
      </c>
    </row>
    <row r="13" spans="1:4" ht="15" customHeight="1">
      <c r="A13">
        <v>10</v>
      </c>
      <c r="B13" t="s">
        <v>187</v>
      </c>
      <c r="C13" s="45" t="s">
        <v>182</v>
      </c>
      <c r="D13">
        <v>10</v>
      </c>
    </row>
    <row r="14" spans="1:4" ht="15" customHeight="1">
      <c r="A14">
        <v>11</v>
      </c>
      <c r="B14" t="s">
        <v>180</v>
      </c>
      <c r="C14" t="s">
        <v>174</v>
      </c>
      <c r="D14">
        <v>11</v>
      </c>
    </row>
    <row r="15" spans="1:3" ht="15" customHeight="1">
      <c r="A15">
        <v>12</v>
      </c>
      <c r="B15" t="s">
        <v>473</v>
      </c>
      <c r="C15" t="s">
        <v>208</v>
      </c>
    </row>
    <row r="16" spans="1:3" ht="15" customHeight="1">
      <c r="A16">
        <v>13</v>
      </c>
      <c r="B16" t="s">
        <v>474</v>
      </c>
      <c r="C16" t="s">
        <v>215</v>
      </c>
    </row>
    <row r="17" spans="1:3" ht="15" customHeight="1">
      <c r="A17">
        <v>14</v>
      </c>
      <c r="B17" t="s">
        <v>214</v>
      </c>
      <c r="C17" t="s">
        <v>203</v>
      </c>
    </row>
    <row r="18" spans="1:3" ht="15" customHeight="1">
      <c r="A18">
        <v>15</v>
      </c>
      <c r="B18" s="26" t="s">
        <v>221</v>
      </c>
      <c r="C18" t="s">
        <v>272</v>
      </c>
    </row>
    <row r="19" spans="1:3" ht="15" customHeight="1">
      <c r="A19">
        <v>16</v>
      </c>
      <c r="B19" t="s">
        <v>202</v>
      </c>
      <c r="C19" t="s">
        <v>196</v>
      </c>
    </row>
    <row r="20" spans="1:2" ht="15" customHeight="1">
      <c r="A20">
        <v>17</v>
      </c>
      <c r="B20" t="s">
        <v>197</v>
      </c>
    </row>
    <row r="21" spans="1:2" ht="15" customHeight="1">
      <c r="A21">
        <v>18</v>
      </c>
      <c r="B21" t="s">
        <v>168</v>
      </c>
    </row>
    <row r="22" spans="1:2" ht="15" customHeight="1">
      <c r="A22">
        <v>19</v>
      </c>
      <c r="B22" t="s">
        <v>205</v>
      </c>
    </row>
    <row r="23" spans="1:2" ht="15" customHeight="1">
      <c r="A23">
        <v>20</v>
      </c>
      <c r="B23" t="s">
        <v>366</v>
      </c>
    </row>
    <row r="24" spans="1:2" ht="15" customHeight="1">
      <c r="A24">
        <v>21</v>
      </c>
      <c r="B24" t="s">
        <v>198</v>
      </c>
    </row>
    <row r="25" ht="15" customHeight="1">
      <c r="A25">
        <v>22</v>
      </c>
    </row>
    <row r="26" ht="15" customHeight="1">
      <c r="A26">
        <v>23</v>
      </c>
    </row>
    <row r="27" ht="15" customHeight="1">
      <c r="A27">
        <v>24</v>
      </c>
    </row>
    <row r="28" ht="15" customHeight="1">
      <c r="A28">
        <v>25</v>
      </c>
    </row>
    <row r="29" ht="15" customHeight="1">
      <c r="A29">
        <v>26</v>
      </c>
    </row>
    <row r="30" ht="15" customHeight="1">
      <c r="A30">
        <v>27</v>
      </c>
    </row>
    <row r="31" ht="15" customHeight="1">
      <c r="A31">
        <v>28</v>
      </c>
    </row>
    <row r="32" ht="15" customHeight="1">
      <c r="A32">
        <v>29</v>
      </c>
    </row>
    <row r="33" ht="15" customHeight="1">
      <c r="A33">
        <v>30</v>
      </c>
    </row>
    <row r="34" ht="15" customHeight="1">
      <c r="A34">
        <v>31</v>
      </c>
    </row>
    <row r="35" ht="15" customHeight="1">
      <c r="A35">
        <v>32</v>
      </c>
    </row>
    <row r="36" ht="15" customHeight="1">
      <c r="A36">
        <v>33</v>
      </c>
    </row>
    <row r="37" ht="15" customHeight="1">
      <c r="A37">
        <v>34</v>
      </c>
    </row>
    <row r="38" ht="15" customHeight="1">
      <c r="A38">
        <v>35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0"/>
  <sheetViews>
    <sheetView workbookViewId="0" topLeftCell="A73">
      <selection activeCell="B79" activeCellId="1" sqref="B98:I118 B79"/>
    </sheetView>
  </sheetViews>
  <sheetFormatPr defaultColWidth="9.140625" defaultRowHeight="15" customHeight="1"/>
  <cols>
    <col min="1" max="1" width="5.00390625" style="0" customWidth="1"/>
    <col min="2" max="2" width="15.8515625" style="0" customWidth="1"/>
    <col min="4" max="4" width="10.140625" style="0" customWidth="1"/>
    <col min="5" max="7" width="10.00390625" style="0" customWidth="1"/>
    <col min="8" max="8" width="24.421875" style="0" customWidth="1"/>
    <col min="9" max="9" width="32.00390625" style="0" customWidth="1"/>
  </cols>
  <sheetData>
    <row r="1" ht="15" customHeight="1">
      <c r="B1" t="s">
        <v>475</v>
      </c>
    </row>
    <row r="2" spans="1:9" ht="15.75" customHeight="1">
      <c r="A2" s="19"/>
      <c r="B2" s="19" t="s">
        <v>154</v>
      </c>
      <c r="C2" s="19" t="s">
        <v>155</v>
      </c>
      <c r="D2" s="19" t="s">
        <v>156</v>
      </c>
      <c r="E2" s="19" t="s">
        <v>476</v>
      </c>
      <c r="F2" s="19" t="s">
        <v>477</v>
      </c>
      <c r="G2" s="19" t="s">
        <v>478</v>
      </c>
      <c r="H2" s="19" t="s">
        <v>479</v>
      </c>
      <c r="I2" s="19" t="s">
        <v>480</v>
      </c>
    </row>
    <row r="3" spans="1:9" ht="15.75" customHeight="1">
      <c r="A3">
        <v>1</v>
      </c>
      <c r="B3" t="s">
        <v>189</v>
      </c>
      <c r="C3" t="s">
        <v>190</v>
      </c>
      <c r="D3" s="180">
        <v>24663</v>
      </c>
      <c r="I3" t="s">
        <v>481</v>
      </c>
    </row>
    <row r="4" spans="1:9" ht="15" customHeight="1">
      <c r="A4">
        <v>2</v>
      </c>
      <c r="B4" t="s">
        <v>219</v>
      </c>
      <c r="C4" t="s">
        <v>220</v>
      </c>
      <c r="D4" s="180">
        <v>22564</v>
      </c>
      <c r="F4">
        <v>603899165</v>
      </c>
      <c r="G4">
        <v>737555165</v>
      </c>
      <c r="H4" t="s">
        <v>482</v>
      </c>
      <c r="I4" t="s">
        <v>483</v>
      </c>
    </row>
    <row r="5" spans="1:9" ht="15" customHeight="1">
      <c r="A5">
        <v>3</v>
      </c>
      <c r="B5" t="s">
        <v>188</v>
      </c>
      <c r="C5" t="s">
        <v>35</v>
      </c>
      <c r="D5" s="180">
        <v>23740</v>
      </c>
      <c r="F5">
        <v>774756656</v>
      </c>
      <c r="I5" t="s">
        <v>484</v>
      </c>
    </row>
    <row r="6" spans="1:9" ht="15" customHeight="1">
      <c r="A6">
        <v>4</v>
      </c>
      <c r="B6" t="s">
        <v>485</v>
      </c>
      <c r="C6" t="s">
        <v>367</v>
      </c>
      <c r="D6" s="180">
        <v>20190</v>
      </c>
      <c r="F6">
        <v>774804115</v>
      </c>
      <c r="G6">
        <v>774931266</v>
      </c>
      <c r="H6" t="s">
        <v>486</v>
      </c>
      <c r="I6" t="s">
        <v>487</v>
      </c>
    </row>
    <row r="7" spans="1:9" ht="15" customHeight="1">
      <c r="A7">
        <v>5</v>
      </c>
      <c r="B7" t="s">
        <v>217</v>
      </c>
      <c r="C7" t="s">
        <v>192</v>
      </c>
      <c r="D7">
        <v>1959</v>
      </c>
      <c r="I7" t="s">
        <v>488</v>
      </c>
    </row>
    <row r="8" spans="1:9" ht="15" customHeight="1">
      <c r="A8">
        <v>6</v>
      </c>
      <c r="B8" t="s">
        <v>489</v>
      </c>
      <c r="C8" t="s">
        <v>199</v>
      </c>
      <c r="D8">
        <v>1939</v>
      </c>
      <c r="I8" t="s">
        <v>490</v>
      </c>
    </row>
    <row r="9" spans="1:9" ht="15" customHeight="1">
      <c r="A9">
        <v>7</v>
      </c>
      <c r="B9" t="s">
        <v>240</v>
      </c>
      <c r="C9" t="s">
        <v>192</v>
      </c>
      <c r="D9" s="180">
        <v>29842</v>
      </c>
      <c r="F9">
        <v>775627888</v>
      </c>
      <c r="H9" t="s">
        <v>491</v>
      </c>
      <c r="I9" t="s">
        <v>492</v>
      </c>
    </row>
    <row r="10" spans="1:9" ht="15" customHeight="1">
      <c r="A10">
        <v>8</v>
      </c>
      <c r="B10" t="s">
        <v>246</v>
      </c>
      <c r="C10" t="s">
        <v>228</v>
      </c>
      <c r="D10" s="180">
        <v>24216</v>
      </c>
      <c r="F10">
        <v>606639547</v>
      </c>
      <c r="H10" t="s">
        <v>204</v>
      </c>
      <c r="I10" s="181" t="s">
        <v>493</v>
      </c>
    </row>
    <row r="11" spans="1:9" ht="15" customHeight="1">
      <c r="A11">
        <v>9</v>
      </c>
      <c r="B11" t="s">
        <v>212</v>
      </c>
      <c r="C11" t="s">
        <v>117</v>
      </c>
      <c r="D11" s="180">
        <v>19539</v>
      </c>
      <c r="E11">
        <v>321796072</v>
      </c>
      <c r="F11">
        <v>606856706</v>
      </c>
      <c r="H11" t="s">
        <v>494</v>
      </c>
      <c r="I11" t="s">
        <v>495</v>
      </c>
    </row>
    <row r="12" spans="1:9" ht="15" customHeight="1">
      <c r="A12">
        <v>10</v>
      </c>
      <c r="B12" t="s">
        <v>496</v>
      </c>
      <c r="C12" t="s">
        <v>367</v>
      </c>
      <c r="D12">
        <v>1969</v>
      </c>
      <c r="I12" t="s">
        <v>497</v>
      </c>
    </row>
    <row r="13" spans="1:4" ht="15" customHeight="1">
      <c r="A13">
        <v>11</v>
      </c>
      <c r="B13" t="s">
        <v>498</v>
      </c>
      <c r="C13" t="s">
        <v>269</v>
      </c>
      <c r="D13" s="180">
        <v>26143</v>
      </c>
    </row>
    <row r="14" spans="1:9" ht="15" customHeight="1">
      <c r="A14">
        <v>12</v>
      </c>
      <c r="B14" t="s">
        <v>499</v>
      </c>
      <c r="C14" t="s">
        <v>43</v>
      </c>
      <c r="D14" s="180">
        <v>32523</v>
      </c>
      <c r="I14" s="181" t="s">
        <v>500</v>
      </c>
    </row>
    <row r="15" spans="1:9" ht="15" customHeight="1">
      <c r="A15">
        <v>13</v>
      </c>
      <c r="B15" t="s">
        <v>25</v>
      </c>
      <c r="C15" t="s">
        <v>26</v>
      </c>
      <c r="D15" s="180">
        <v>30380</v>
      </c>
      <c r="E15">
        <v>313105541</v>
      </c>
      <c r="F15">
        <v>606911605</v>
      </c>
      <c r="G15">
        <v>281066654</v>
      </c>
      <c r="H15" t="s">
        <v>501</v>
      </c>
      <c r="I15" t="s">
        <v>502</v>
      </c>
    </row>
    <row r="16" spans="1:9" ht="15" customHeight="1">
      <c r="A16">
        <v>14</v>
      </c>
      <c r="B16" t="s">
        <v>171</v>
      </c>
      <c r="C16" t="s">
        <v>172</v>
      </c>
      <c r="D16" s="180"/>
      <c r="I16" s="181" t="s">
        <v>503</v>
      </c>
    </row>
    <row r="17" spans="1:10" ht="15" customHeight="1">
      <c r="A17">
        <v>15</v>
      </c>
      <c r="B17" t="s">
        <v>252</v>
      </c>
      <c r="C17" t="s">
        <v>253</v>
      </c>
      <c r="D17" s="180">
        <v>25171</v>
      </c>
      <c r="F17">
        <v>777323680</v>
      </c>
      <c r="J17" t="s">
        <v>438</v>
      </c>
    </row>
    <row r="18" spans="1:9" ht="15" customHeight="1">
      <c r="A18">
        <v>16</v>
      </c>
      <c r="B18" t="s">
        <v>460</v>
      </c>
      <c r="C18" t="s">
        <v>236</v>
      </c>
      <c r="D18" s="180">
        <v>22469</v>
      </c>
      <c r="F18">
        <v>724079237</v>
      </c>
      <c r="H18" t="s">
        <v>504</v>
      </c>
      <c r="I18" t="s">
        <v>505</v>
      </c>
    </row>
    <row r="19" spans="1:9" ht="15" customHeight="1">
      <c r="A19">
        <v>17</v>
      </c>
      <c r="B19" t="s">
        <v>262</v>
      </c>
      <c r="C19" t="s">
        <v>60</v>
      </c>
      <c r="D19" s="180">
        <v>27642</v>
      </c>
      <c r="F19">
        <v>775554846</v>
      </c>
      <c r="H19" t="s">
        <v>506</v>
      </c>
      <c r="I19" t="s">
        <v>507</v>
      </c>
    </row>
    <row r="20" spans="1:9" ht="15" customHeight="1">
      <c r="A20">
        <v>18</v>
      </c>
      <c r="B20" t="s">
        <v>209</v>
      </c>
      <c r="C20" t="s">
        <v>210</v>
      </c>
      <c r="D20" s="180">
        <v>27641</v>
      </c>
      <c r="E20" t="s">
        <v>508</v>
      </c>
      <c r="F20">
        <v>775247136</v>
      </c>
      <c r="H20" t="s">
        <v>509</v>
      </c>
      <c r="I20" t="s">
        <v>510</v>
      </c>
    </row>
    <row r="21" spans="1:9" ht="15" customHeight="1">
      <c r="A21">
        <v>19</v>
      </c>
      <c r="B21" t="s">
        <v>238</v>
      </c>
      <c r="C21" t="s">
        <v>239</v>
      </c>
      <c r="D21" s="180">
        <v>29686</v>
      </c>
      <c r="I21" s="181" t="s">
        <v>511</v>
      </c>
    </row>
    <row r="22" spans="1:9" ht="15" customHeight="1">
      <c r="A22">
        <v>20</v>
      </c>
      <c r="B22" t="s">
        <v>512</v>
      </c>
      <c r="C22" t="s">
        <v>80</v>
      </c>
      <c r="I22" t="s">
        <v>513</v>
      </c>
    </row>
    <row r="23" spans="1:9" ht="15" customHeight="1">
      <c r="A23">
        <v>21</v>
      </c>
      <c r="B23" t="s">
        <v>231</v>
      </c>
      <c r="C23" t="s">
        <v>232</v>
      </c>
      <c r="D23" s="180">
        <v>30526</v>
      </c>
      <c r="E23">
        <v>722754722</v>
      </c>
      <c r="F23">
        <v>732232061</v>
      </c>
      <c r="H23" t="s">
        <v>514</v>
      </c>
      <c r="I23" s="181" t="s">
        <v>515</v>
      </c>
    </row>
    <row r="24" spans="1:9" ht="15" customHeight="1">
      <c r="A24">
        <v>22</v>
      </c>
      <c r="B24" t="s">
        <v>250</v>
      </c>
      <c r="C24" t="s">
        <v>26</v>
      </c>
      <c r="D24" s="180">
        <v>29404</v>
      </c>
      <c r="I24" s="181" t="s">
        <v>516</v>
      </c>
    </row>
    <row r="25" spans="1:9" ht="15" customHeight="1">
      <c r="A25">
        <v>23</v>
      </c>
      <c r="B25" t="s">
        <v>254</v>
      </c>
      <c r="C25" t="s">
        <v>255</v>
      </c>
      <c r="D25" s="180">
        <v>32024</v>
      </c>
      <c r="I25" s="181" t="s">
        <v>517</v>
      </c>
    </row>
    <row r="26" spans="1:9" ht="15" customHeight="1">
      <c r="A26">
        <v>24</v>
      </c>
      <c r="B26" t="s">
        <v>193</v>
      </c>
      <c r="C26" t="s">
        <v>194</v>
      </c>
      <c r="D26" s="180">
        <v>24749</v>
      </c>
      <c r="F26">
        <v>736155338</v>
      </c>
      <c r="G26">
        <v>272916650</v>
      </c>
      <c r="H26" t="s">
        <v>518</v>
      </c>
      <c r="I26" s="181" t="s">
        <v>519</v>
      </c>
    </row>
    <row r="27" spans="1:9" ht="15" customHeight="1">
      <c r="A27">
        <v>25</v>
      </c>
      <c r="B27" t="s">
        <v>368</v>
      </c>
      <c r="C27" t="s">
        <v>520</v>
      </c>
      <c r="D27" s="180">
        <v>15009</v>
      </c>
      <c r="H27" t="s">
        <v>521</v>
      </c>
      <c r="I27" t="s">
        <v>522</v>
      </c>
    </row>
    <row r="28" spans="1:9" ht="15" customHeight="1">
      <c r="A28">
        <v>26</v>
      </c>
      <c r="B28" t="s">
        <v>523</v>
      </c>
      <c r="C28" t="s">
        <v>99</v>
      </c>
      <c r="D28">
        <v>1958</v>
      </c>
      <c r="I28" t="s">
        <v>524</v>
      </c>
    </row>
    <row r="29" spans="1:9" ht="15" customHeight="1">
      <c r="A29">
        <v>27</v>
      </c>
      <c r="B29" t="s">
        <v>179</v>
      </c>
      <c r="C29" t="s">
        <v>26</v>
      </c>
      <c r="D29" s="180">
        <v>26448</v>
      </c>
      <c r="F29">
        <v>603280039</v>
      </c>
      <c r="H29" t="s">
        <v>525</v>
      </c>
      <c r="I29" t="s">
        <v>526</v>
      </c>
    </row>
    <row r="30" spans="1:4" ht="15" customHeight="1">
      <c r="A30">
        <v>28</v>
      </c>
      <c r="B30" t="s">
        <v>223</v>
      </c>
      <c r="C30" t="s">
        <v>29</v>
      </c>
      <c r="D30">
        <v>1966</v>
      </c>
    </row>
    <row r="31" spans="1:9" ht="15" customHeight="1">
      <c r="A31">
        <v>29</v>
      </c>
      <c r="B31" t="s">
        <v>527</v>
      </c>
      <c r="C31" t="s">
        <v>528</v>
      </c>
      <c r="D31">
        <v>1974</v>
      </c>
      <c r="I31" t="s">
        <v>529</v>
      </c>
    </row>
    <row r="32" spans="1:9" ht="15" customHeight="1">
      <c r="A32">
        <v>30</v>
      </c>
      <c r="B32" t="s">
        <v>258</v>
      </c>
      <c r="C32" t="s">
        <v>259</v>
      </c>
      <c r="D32" s="180">
        <v>25018</v>
      </c>
      <c r="I32" t="s">
        <v>530</v>
      </c>
    </row>
    <row r="33" spans="1:9" ht="15" customHeight="1">
      <c r="A33">
        <v>31</v>
      </c>
      <c r="B33" t="s">
        <v>201</v>
      </c>
      <c r="C33" t="s">
        <v>26</v>
      </c>
      <c r="D33" s="180">
        <v>27518</v>
      </c>
      <c r="I33" s="181" t="s">
        <v>531</v>
      </c>
    </row>
    <row r="34" spans="1:9" ht="15" customHeight="1">
      <c r="A34">
        <v>32</v>
      </c>
      <c r="B34" t="s">
        <v>532</v>
      </c>
      <c r="C34" t="s">
        <v>99</v>
      </c>
      <c r="D34" s="180">
        <v>36026</v>
      </c>
      <c r="F34">
        <v>720486925</v>
      </c>
      <c r="I34" t="s">
        <v>533</v>
      </c>
    </row>
    <row r="35" spans="1:9" ht="15" customHeight="1">
      <c r="A35">
        <v>33</v>
      </c>
      <c r="B35" t="s">
        <v>187</v>
      </c>
      <c r="C35" t="s">
        <v>99</v>
      </c>
      <c r="D35" s="180">
        <v>18499</v>
      </c>
      <c r="F35">
        <v>607144660</v>
      </c>
      <c r="H35" t="s">
        <v>534</v>
      </c>
      <c r="I35" t="s">
        <v>535</v>
      </c>
    </row>
    <row r="36" spans="1:9" ht="15" customHeight="1">
      <c r="A36">
        <v>34</v>
      </c>
      <c r="B36" t="s">
        <v>536</v>
      </c>
      <c r="C36" t="s">
        <v>32</v>
      </c>
      <c r="D36" s="180">
        <v>23824</v>
      </c>
      <c r="F36">
        <v>604896248</v>
      </c>
      <c r="I36" t="s">
        <v>537</v>
      </c>
    </row>
    <row r="37" spans="1:4" ht="15" customHeight="1">
      <c r="A37">
        <v>35</v>
      </c>
      <c r="B37" t="s">
        <v>224</v>
      </c>
      <c r="C37" t="s">
        <v>225</v>
      </c>
      <c r="D37" s="180">
        <v>26181</v>
      </c>
    </row>
    <row r="38" spans="1:9" ht="15" customHeight="1">
      <c r="A38">
        <v>36</v>
      </c>
      <c r="B38" t="s">
        <v>464</v>
      </c>
      <c r="C38" t="s">
        <v>538</v>
      </c>
      <c r="D38" s="180">
        <v>30033</v>
      </c>
      <c r="F38">
        <v>720393580</v>
      </c>
      <c r="H38" t="s">
        <v>539</v>
      </c>
      <c r="I38" t="s">
        <v>540</v>
      </c>
    </row>
    <row r="39" spans="1:9" ht="15" customHeight="1">
      <c r="A39">
        <v>37</v>
      </c>
      <c r="B39" t="s">
        <v>229</v>
      </c>
      <c r="C39" t="s">
        <v>113</v>
      </c>
      <c r="D39" s="180">
        <v>28562</v>
      </c>
      <c r="F39">
        <v>606603875</v>
      </c>
      <c r="H39" t="s">
        <v>541</v>
      </c>
      <c r="I39" s="181" t="s">
        <v>542</v>
      </c>
    </row>
    <row r="40" spans="1:9" ht="15" customHeight="1">
      <c r="A40">
        <v>38</v>
      </c>
      <c r="B40" t="s">
        <v>466</v>
      </c>
      <c r="C40" t="s">
        <v>543</v>
      </c>
      <c r="D40" s="180">
        <v>28253</v>
      </c>
      <c r="F40">
        <v>737569636</v>
      </c>
      <c r="H40" t="s">
        <v>544</v>
      </c>
      <c r="I40" t="s">
        <v>545</v>
      </c>
    </row>
    <row r="41" spans="1:9" ht="15" customHeight="1">
      <c r="A41">
        <v>39</v>
      </c>
      <c r="B41" t="s">
        <v>546</v>
      </c>
      <c r="C41" t="s">
        <v>177</v>
      </c>
      <c r="F41">
        <v>602418889</v>
      </c>
      <c r="I41" t="s">
        <v>547</v>
      </c>
    </row>
    <row r="42" spans="1:9" ht="15" customHeight="1">
      <c r="A42">
        <v>40</v>
      </c>
      <c r="B42" t="s">
        <v>185</v>
      </c>
      <c r="C42" t="s">
        <v>99</v>
      </c>
      <c r="D42" s="180">
        <v>18115</v>
      </c>
      <c r="F42">
        <v>723900399</v>
      </c>
      <c r="H42" t="s">
        <v>548</v>
      </c>
      <c r="I42" t="s">
        <v>549</v>
      </c>
    </row>
    <row r="43" spans="1:9" ht="15" customHeight="1">
      <c r="A43">
        <v>41</v>
      </c>
      <c r="B43" t="s">
        <v>263</v>
      </c>
      <c r="C43" t="s">
        <v>257</v>
      </c>
      <c r="D43">
        <v>1973</v>
      </c>
      <c r="H43" t="s">
        <v>482</v>
      </c>
      <c r="I43" t="s">
        <v>550</v>
      </c>
    </row>
    <row r="44" spans="1:9" ht="15" customHeight="1">
      <c r="A44">
        <v>42</v>
      </c>
      <c r="B44" t="s">
        <v>263</v>
      </c>
      <c r="C44" t="s">
        <v>264</v>
      </c>
      <c r="D44">
        <v>1983</v>
      </c>
      <c r="F44">
        <v>721340441</v>
      </c>
      <c r="I44" s="181" t="s">
        <v>551</v>
      </c>
    </row>
    <row r="45" spans="1:9" ht="15" customHeight="1">
      <c r="A45">
        <v>43</v>
      </c>
      <c r="B45" t="s">
        <v>191</v>
      </c>
      <c r="C45" t="s">
        <v>53</v>
      </c>
      <c r="D45">
        <v>1979</v>
      </c>
      <c r="I45" t="s">
        <v>552</v>
      </c>
    </row>
    <row r="46" spans="1:9" ht="15" customHeight="1">
      <c r="A46">
        <v>44</v>
      </c>
      <c r="B46" t="s">
        <v>191</v>
      </c>
      <c r="C46" t="s">
        <v>192</v>
      </c>
      <c r="D46" s="180">
        <v>22851</v>
      </c>
      <c r="F46">
        <v>775139429</v>
      </c>
      <c r="H46" t="s">
        <v>553</v>
      </c>
      <c r="I46" t="s">
        <v>554</v>
      </c>
    </row>
    <row r="47" spans="1:6" ht="15" customHeight="1">
      <c r="A47">
        <v>45</v>
      </c>
      <c r="B47" t="s">
        <v>555</v>
      </c>
      <c r="C47" t="s">
        <v>556</v>
      </c>
      <c r="D47" s="180">
        <v>30493</v>
      </c>
      <c r="F47">
        <v>732107017</v>
      </c>
    </row>
    <row r="48" spans="1:4" ht="15" customHeight="1">
      <c r="A48">
        <v>46</v>
      </c>
      <c r="B48" t="s">
        <v>557</v>
      </c>
      <c r="C48" t="s">
        <v>558</v>
      </c>
      <c r="D48">
        <v>1972</v>
      </c>
    </row>
    <row r="49" spans="1:9" ht="15" customHeight="1">
      <c r="A49">
        <v>47</v>
      </c>
      <c r="B49" t="s">
        <v>260</v>
      </c>
      <c r="C49" t="s">
        <v>261</v>
      </c>
      <c r="D49" s="180">
        <v>27641</v>
      </c>
      <c r="F49">
        <v>721860273</v>
      </c>
      <c r="H49" t="s">
        <v>559</v>
      </c>
      <c r="I49" t="s">
        <v>560</v>
      </c>
    </row>
    <row r="50" spans="1:9" ht="15" customHeight="1">
      <c r="A50">
        <v>48</v>
      </c>
      <c r="B50" t="s">
        <v>561</v>
      </c>
      <c r="C50" t="s">
        <v>60</v>
      </c>
      <c r="D50" s="180">
        <v>32036</v>
      </c>
      <c r="F50">
        <v>605486300</v>
      </c>
      <c r="H50" t="s">
        <v>562</v>
      </c>
      <c r="I50" t="s">
        <v>563</v>
      </c>
    </row>
    <row r="51" spans="1:9" ht="15" customHeight="1">
      <c r="A51">
        <v>49</v>
      </c>
      <c r="B51" t="s">
        <v>564</v>
      </c>
      <c r="C51" t="s">
        <v>565</v>
      </c>
      <c r="D51">
        <v>1969</v>
      </c>
      <c r="I51" t="s">
        <v>566</v>
      </c>
    </row>
    <row r="52" spans="1:9" ht="15" customHeight="1">
      <c r="A52">
        <v>50</v>
      </c>
      <c r="B52" t="s">
        <v>233</v>
      </c>
      <c r="C52" t="s">
        <v>234</v>
      </c>
      <c r="D52">
        <v>1977</v>
      </c>
      <c r="I52" s="181" t="s">
        <v>567</v>
      </c>
    </row>
    <row r="53" spans="1:9" ht="15" customHeight="1">
      <c r="A53">
        <v>51</v>
      </c>
      <c r="B53" t="s">
        <v>251</v>
      </c>
      <c r="C53" t="s">
        <v>220</v>
      </c>
      <c r="D53" s="180">
        <v>30320</v>
      </c>
      <c r="F53">
        <v>733141157</v>
      </c>
      <c r="H53" t="s">
        <v>568</v>
      </c>
      <c r="I53" s="181" t="s">
        <v>569</v>
      </c>
    </row>
    <row r="54" spans="1:9" ht="15" customHeight="1">
      <c r="A54">
        <v>52</v>
      </c>
      <c r="B54" t="s">
        <v>176</v>
      </c>
      <c r="C54" t="s">
        <v>177</v>
      </c>
      <c r="D54" s="180">
        <v>21125</v>
      </c>
      <c r="F54">
        <v>602361358</v>
      </c>
      <c r="H54" t="s">
        <v>570</v>
      </c>
      <c r="I54" s="181" t="s">
        <v>571</v>
      </c>
    </row>
    <row r="55" spans="1:9" ht="15" customHeight="1">
      <c r="A55">
        <v>53</v>
      </c>
      <c r="B55" t="s">
        <v>572</v>
      </c>
      <c r="C55" t="s">
        <v>573</v>
      </c>
      <c r="D55" s="180">
        <v>22636</v>
      </c>
      <c r="I55" t="s">
        <v>574</v>
      </c>
    </row>
    <row r="56" spans="1:9" ht="15" customHeight="1">
      <c r="A56">
        <v>54</v>
      </c>
      <c r="B56" t="s">
        <v>214</v>
      </c>
      <c r="C56" t="s">
        <v>15</v>
      </c>
      <c r="D56" s="180">
        <v>19078</v>
      </c>
      <c r="F56">
        <v>606600120</v>
      </c>
      <c r="G56">
        <v>321728105</v>
      </c>
      <c r="H56" t="s">
        <v>575</v>
      </c>
      <c r="I56" t="s">
        <v>576</v>
      </c>
    </row>
    <row r="57" spans="1:9" ht="15" customHeight="1">
      <c r="A57">
        <v>55</v>
      </c>
      <c r="B57" t="s">
        <v>221</v>
      </c>
      <c r="C57" t="s">
        <v>206</v>
      </c>
      <c r="D57" s="180">
        <v>14234</v>
      </c>
      <c r="E57">
        <v>321723556</v>
      </c>
      <c r="F57">
        <v>737478680</v>
      </c>
      <c r="H57" t="s">
        <v>577</v>
      </c>
      <c r="I57" t="s">
        <v>578</v>
      </c>
    </row>
    <row r="58" spans="1:9" ht="15" customHeight="1">
      <c r="A58">
        <v>56</v>
      </c>
      <c r="B58" t="s">
        <v>579</v>
      </c>
      <c r="C58" t="s">
        <v>573</v>
      </c>
      <c r="I58" t="s">
        <v>580</v>
      </c>
    </row>
    <row r="59" spans="1:9" ht="15" customHeight="1">
      <c r="A59">
        <v>57</v>
      </c>
      <c r="B59" t="s">
        <v>469</v>
      </c>
      <c r="C59" t="s">
        <v>53</v>
      </c>
      <c r="D59">
        <v>1981</v>
      </c>
      <c r="F59">
        <v>605377247</v>
      </c>
      <c r="H59" t="s">
        <v>581</v>
      </c>
      <c r="I59" s="181" t="s">
        <v>582</v>
      </c>
    </row>
    <row r="60" spans="1:9" ht="15" customHeight="1">
      <c r="A60">
        <v>58</v>
      </c>
      <c r="B60" t="s">
        <v>583</v>
      </c>
      <c r="C60" t="s">
        <v>99</v>
      </c>
      <c r="D60">
        <v>1977</v>
      </c>
      <c r="I60" t="s">
        <v>584</v>
      </c>
    </row>
    <row r="61" spans="1:9" ht="15" customHeight="1">
      <c r="A61">
        <v>59</v>
      </c>
      <c r="B61" t="s">
        <v>585</v>
      </c>
      <c r="C61" t="s">
        <v>172</v>
      </c>
      <c r="D61" s="180">
        <v>22711</v>
      </c>
      <c r="H61" t="s">
        <v>586</v>
      </c>
      <c r="I61" t="s">
        <v>587</v>
      </c>
    </row>
    <row r="62" spans="1:9" ht="15" customHeight="1">
      <c r="A62">
        <v>60</v>
      </c>
      <c r="B62" t="s">
        <v>470</v>
      </c>
      <c r="C62" t="s">
        <v>35</v>
      </c>
      <c r="D62" s="180">
        <v>24640</v>
      </c>
      <c r="F62">
        <v>603311100</v>
      </c>
      <c r="H62" t="s">
        <v>588</v>
      </c>
      <c r="I62" s="181" t="s">
        <v>589</v>
      </c>
    </row>
    <row r="63" spans="1:9" ht="15" customHeight="1">
      <c r="A63">
        <v>61</v>
      </c>
      <c r="B63" t="s">
        <v>182</v>
      </c>
      <c r="C63" t="s">
        <v>177</v>
      </c>
      <c r="D63" s="180">
        <v>19720</v>
      </c>
      <c r="F63">
        <v>603832757</v>
      </c>
      <c r="H63" t="s">
        <v>590</v>
      </c>
      <c r="I63" t="s">
        <v>591</v>
      </c>
    </row>
    <row r="64" spans="1:9" ht="15" customHeight="1">
      <c r="A64">
        <v>62</v>
      </c>
      <c r="B64" t="s">
        <v>174</v>
      </c>
      <c r="C64" t="s">
        <v>117</v>
      </c>
      <c r="D64" s="180">
        <v>27591</v>
      </c>
      <c r="F64">
        <v>723340459</v>
      </c>
      <c r="H64" t="s">
        <v>592</v>
      </c>
      <c r="I64" t="s">
        <v>593</v>
      </c>
    </row>
    <row r="65" spans="1:4" ht="15" customHeight="1">
      <c r="A65">
        <v>63</v>
      </c>
      <c r="B65" t="s">
        <v>279</v>
      </c>
      <c r="C65" t="s">
        <v>280</v>
      </c>
      <c r="D65">
        <v>1970</v>
      </c>
    </row>
    <row r="66" spans="1:9" ht="15" customHeight="1">
      <c r="A66">
        <v>64</v>
      </c>
      <c r="B66" t="s">
        <v>594</v>
      </c>
      <c r="C66" t="s">
        <v>29</v>
      </c>
      <c r="I66" s="181" t="s">
        <v>595</v>
      </c>
    </row>
    <row r="67" spans="1:9" ht="15" customHeight="1">
      <c r="A67">
        <v>65</v>
      </c>
      <c r="B67" t="s">
        <v>215</v>
      </c>
      <c r="C67" t="s">
        <v>216</v>
      </c>
      <c r="D67" s="180">
        <v>19818</v>
      </c>
      <c r="F67">
        <v>724252997</v>
      </c>
      <c r="H67" t="s">
        <v>596</v>
      </c>
      <c r="I67" t="s">
        <v>597</v>
      </c>
    </row>
    <row r="68" spans="1:9" ht="15" customHeight="1">
      <c r="A68">
        <v>66</v>
      </c>
      <c r="B68" t="s">
        <v>203</v>
      </c>
      <c r="C68" t="s">
        <v>598</v>
      </c>
      <c r="D68" s="180">
        <v>33435</v>
      </c>
      <c r="F68">
        <v>732886055</v>
      </c>
      <c r="H68" t="s">
        <v>599</v>
      </c>
      <c r="I68" s="182" t="s">
        <v>600</v>
      </c>
    </row>
    <row r="69" spans="1:9" ht="15" customHeight="1">
      <c r="A69">
        <v>67</v>
      </c>
      <c r="B69" t="s">
        <v>203</v>
      </c>
      <c r="C69" t="s">
        <v>117</v>
      </c>
      <c r="D69" s="180">
        <v>24291</v>
      </c>
      <c r="F69">
        <v>603462631</v>
      </c>
      <c r="H69" t="s">
        <v>599</v>
      </c>
      <c r="I69" t="s">
        <v>601</v>
      </c>
    </row>
    <row r="70" spans="1:9" ht="15" customHeight="1">
      <c r="A70">
        <v>68</v>
      </c>
      <c r="B70" t="s">
        <v>268</v>
      </c>
      <c r="C70" t="s">
        <v>269</v>
      </c>
      <c r="D70">
        <v>1965</v>
      </c>
      <c r="I70" t="s">
        <v>602</v>
      </c>
    </row>
    <row r="71" spans="1:9" ht="15" customHeight="1">
      <c r="A71">
        <v>69</v>
      </c>
      <c r="B71" t="s">
        <v>603</v>
      </c>
      <c r="C71" t="s">
        <v>604</v>
      </c>
      <c r="D71">
        <v>1986</v>
      </c>
      <c r="I71" t="s">
        <v>605</v>
      </c>
    </row>
    <row r="72" spans="1:9" ht="15" customHeight="1">
      <c r="A72">
        <v>70</v>
      </c>
      <c r="B72" t="s">
        <v>603</v>
      </c>
      <c r="C72" t="s">
        <v>606</v>
      </c>
      <c r="D72">
        <v>1957</v>
      </c>
      <c r="I72" t="s">
        <v>607</v>
      </c>
    </row>
    <row r="73" spans="1:9" ht="15" customHeight="1">
      <c r="A73">
        <v>71</v>
      </c>
      <c r="B73" t="s">
        <v>471</v>
      </c>
      <c r="C73" t="s">
        <v>32</v>
      </c>
      <c r="D73" s="180">
        <v>29721</v>
      </c>
      <c r="F73">
        <v>605921985</v>
      </c>
      <c r="H73" t="s">
        <v>608</v>
      </c>
      <c r="I73" s="181" t="s">
        <v>609</v>
      </c>
    </row>
    <row r="74" spans="1:9" ht="15" customHeight="1">
      <c r="A74">
        <v>72</v>
      </c>
      <c r="B74" t="s">
        <v>272</v>
      </c>
      <c r="C74" t="s">
        <v>192</v>
      </c>
      <c r="D74" s="180">
        <v>27550</v>
      </c>
      <c r="F74">
        <v>606577882</v>
      </c>
      <c r="H74" t="s">
        <v>610</v>
      </c>
      <c r="I74" t="s">
        <v>611</v>
      </c>
    </row>
    <row r="75" spans="1:9" ht="15" customHeight="1">
      <c r="A75">
        <v>73</v>
      </c>
      <c r="B75" t="s">
        <v>202</v>
      </c>
      <c r="C75" t="s">
        <v>50</v>
      </c>
      <c r="D75" s="180">
        <v>32336</v>
      </c>
      <c r="I75" s="181" t="s">
        <v>612</v>
      </c>
    </row>
    <row r="76" spans="1:9" ht="15" customHeight="1">
      <c r="A76">
        <v>74</v>
      </c>
      <c r="B76" t="s">
        <v>227</v>
      </c>
      <c r="C76" t="s">
        <v>228</v>
      </c>
      <c r="D76" s="180">
        <v>24014</v>
      </c>
      <c r="I76" s="181" t="s">
        <v>613</v>
      </c>
    </row>
    <row r="77" spans="1:9" ht="15" customHeight="1">
      <c r="A77">
        <v>75</v>
      </c>
      <c r="B77" t="s">
        <v>197</v>
      </c>
      <c r="C77" t="s">
        <v>26</v>
      </c>
      <c r="D77" s="180">
        <v>1114667</v>
      </c>
      <c r="F77">
        <v>602435581</v>
      </c>
      <c r="H77" t="s">
        <v>614</v>
      </c>
      <c r="I77" t="s">
        <v>615</v>
      </c>
    </row>
    <row r="78" spans="1:9" ht="15" customHeight="1">
      <c r="A78">
        <v>76</v>
      </c>
      <c r="B78" t="s">
        <v>303</v>
      </c>
      <c r="C78" t="s">
        <v>257</v>
      </c>
      <c r="D78" s="180">
        <v>29400</v>
      </c>
      <c r="F78">
        <v>775554375</v>
      </c>
      <c r="H78" t="s">
        <v>616</v>
      </c>
      <c r="I78" s="181" t="s">
        <v>617</v>
      </c>
    </row>
    <row r="79" spans="1:4" ht="15" customHeight="1">
      <c r="A79">
        <v>77</v>
      </c>
      <c r="B79" t="s">
        <v>618</v>
      </c>
      <c r="C79" t="s">
        <v>248</v>
      </c>
      <c r="D79" s="180">
        <v>1980</v>
      </c>
    </row>
    <row r="80" spans="1:9" ht="15" customHeight="1">
      <c r="A80">
        <v>78</v>
      </c>
      <c r="B80" t="s">
        <v>168</v>
      </c>
      <c r="C80" t="s">
        <v>53</v>
      </c>
      <c r="D80" s="180">
        <v>23910</v>
      </c>
      <c r="I80" t="s">
        <v>619</v>
      </c>
    </row>
    <row r="81" spans="1:9" ht="15" customHeight="1">
      <c r="A81">
        <v>79</v>
      </c>
      <c r="B81" t="s">
        <v>620</v>
      </c>
      <c r="C81" t="s">
        <v>99</v>
      </c>
      <c r="D81">
        <v>1956</v>
      </c>
      <c r="F81">
        <v>724031806</v>
      </c>
      <c r="I81" t="s">
        <v>621</v>
      </c>
    </row>
    <row r="82" spans="1:9" ht="15" customHeight="1">
      <c r="A82">
        <v>80</v>
      </c>
      <c r="B82" t="s">
        <v>205</v>
      </c>
      <c r="C82" t="s">
        <v>206</v>
      </c>
      <c r="D82" s="180">
        <v>21275</v>
      </c>
      <c r="F82">
        <v>775959018</v>
      </c>
      <c r="H82" t="s">
        <v>622</v>
      </c>
      <c r="I82" s="182" t="s">
        <v>623</v>
      </c>
    </row>
    <row r="83" spans="1:9" ht="15" customHeight="1">
      <c r="A83">
        <v>81</v>
      </c>
      <c r="B83" t="s">
        <v>624</v>
      </c>
      <c r="C83" t="s">
        <v>73</v>
      </c>
      <c r="D83" s="180">
        <v>25114</v>
      </c>
      <c r="F83">
        <v>602180835</v>
      </c>
      <c r="H83" t="s">
        <v>625</v>
      </c>
      <c r="I83" t="s">
        <v>626</v>
      </c>
    </row>
    <row r="84" spans="1:9" ht="15" customHeight="1">
      <c r="A84">
        <v>82</v>
      </c>
      <c r="B84" t="s">
        <v>196</v>
      </c>
      <c r="C84" t="s">
        <v>117</v>
      </c>
      <c r="D84" s="180">
        <v>17718</v>
      </c>
      <c r="F84">
        <v>724716320</v>
      </c>
      <c r="H84" t="s">
        <v>627</v>
      </c>
      <c r="I84" t="s">
        <v>628</v>
      </c>
    </row>
    <row r="85" spans="1:9" ht="15" customHeight="1">
      <c r="A85">
        <v>83</v>
      </c>
      <c r="B85" t="s">
        <v>366</v>
      </c>
      <c r="C85" t="s">
        <v>367</v>
      </c>
      <c r="D85" s="180">
        <v>16945</v>
      </c>
      <c r="E85">
        <v>321720429</v>
      </c>
      <c r="F85">
        <v>602509770</v>
      </c>
      <c r="G85">
        <v>321728718</v>
      </c>
      <c r="H85" t="s">
        <v>629</v>
      </c>
      <c r="I85" t="s">
        <v>630</v>
      </c>
    </row>
    <row r="86" spans="1:9" ht="15" customHeight="1">
      <c r="A86">
        <v>84</v>
      </c>
      <c r="B86" t="s">
        <v>198</v>
      </c>
      <c r="C86" t="s">
        <v>199</v>
      </c>
      <c r="D86" s="180">
        <v>21681</v>
      </c>
      <c r="F86">
        <v>602352977</v>
      </c>
      <c r="H86" t="s">
        <v>631</v>
      </c>
      <c r="I86" s="181" t="s">
        <v>632</v>
      </c>
    </row>
    <row r="87" spans="1:9" ht="15" customHeight="1">
      <c r="A87">
        <v>85</v>
      </c>
      <c r="B87" t="s">
        <v>241</v>
      </c>
      <c r="C87" t="s">
        <v>242</v>
      </c>
      <c r="D87" s="180">
        <v>28872</v>
      </c>
      <c r="F87">
        <v>776669501</v>
      </c>
      <c r="H87" t="s">
        <v>633</v>
      </c>
      <c r="I87" s="181" t="s">
        <v>634</v>
      </c>
    </row>
    <row r="88" spans="1:8" ht="15" customHeight="1">
      <c r="A88" s="1" t="s">
        <v>635</v>
      </c>
      <c r="B88" t="s">
        <v>636</v>
      </c>
      <c r="C88" t="s">
        <v>637</v>
      </c>
      <c r="D88" s="180">
        <v>10088</v>
      </c>
      <c r="H88" s="31" t="s">
        <v>638</v>
      </c>
    </row>
    <row r="89" spans="2:9" ht="15" customHeight="1">
      <c r="B89" t="s">
        <v>296</v>
      </c>
      <c r="C89" t="s">
        <v>32</v>
      </c>
      <c r="D89" s="180">
        <v>25772</v>
      </c>
      <c r="F89">
        <v>721029301</v>
      </c>
      <c r="I89" s="181" t="s">
        <v>639</v>
      </c>
    </row>
    <row r="90" spans="2:6" ht="15" customHeight="1">
      <c r="B90" t="s">
        <v>298</v>
      </c>
      <c r="C90" t="s">
        <v>117</v>
      </c>
      <c r="D90" s="180">
        <v>27760</v>
      </c>
      <c r="F90">
        <v>732512063</v>
      </c>
    </row>
  </sheetData>
  <sheetProtection selectLockedCells="1" selectUnlockedCells="1"/>
  <hyperlinks>
    <hyperlink ref="I16" r:id="rId1" display="lubos.herel@mpsa.com"/>
    <hyperlink ref="I21" r:id="rId2" display="marti-h@centrum.cz"/>
    <hyperlink ref="I23" r:id="rId3" display="zuzajangl@gmail.com"/>
    <hyperlink ref="I24" r:id="rId4" display="honza.krokodyl@seznam.cz"/>
    <hyperlink ref="I25" r:id="rId5" display="eli.jindrova@gmail.com"/>
    <hyperlink ref="I26" r:id="rId6" display="karel.kapralem@modraskola.cz"/>
    <hyperlink ref="I33" r:id="rId7" display="markonik@seznam.cz"/>
    <hyperlink ref="I39" r:id="rId8" display="katerina.ledvinova@seznam.cz"/>
    <hyperlink ref="I52" r:id="rId9" display="silvieolsova@seznam.cz"/>
    <hyperlink ref="I53" r:id="rId10" display="rondra@csas.cz"/>
    <hyperlink ref="I54" r:id="rId11" display="Jaroslav@opocensky-babytextil.cz"/>
    <hyperlink ref="I59" r:id="rId12" display="paproch@seznam.cz"/>
    <hyperlink ref="I66" r:id="rId13" display="slaby.josef@post.cz"/>
    <hyperlink ref="I68" r:id="rId14" display="aldigr@seznam.cz"/>
    <hyperlink ref="I73" r:id="rId15" display="simeksimi@seznam.cz"/>
    <hyperlink ref="I75" r:id="rId16" display="jakub.stastka@gmail.com"/>
    <hyperlink ref="I76" r:id="rId17" display="lenka.stastkova@seznam.cz"/>
    <hyperlink ref="I78" r:id="rId18" display="petrathielova65@gmail.com"/>
    <hyperlink ref="I82" r:id="rId19" display="valtastanislav@gmail.com"/>
    <hyperlink ref="I87" r:id="rId20" display="bronchus@centrum.cz"/>
    <hyperlink ref="I89" r:id="rId21" display="novotnype@centrum.cz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0">
      <selection activeCell="D15" activeCellId="1" sqref="B98:I118 D15"/>
    </sheetView>
  </sheetViews>
  <sheetFormatPr defaultColWidth="9.140625" defaultRowHeight="15" customHeight="1"/>
  <cols>
    <col min="2" max="2" width="4.421875" style="183" customWidth="1"/>
    <col min="3" max="3" width="63.8515625" style="1" customWidth="1"/>
    <col min="4" max="4" width="5.57421875" style="0" customWidth="1"/>
    <col min="6" max="6" width="4.421875" style="171" customWidth="1"/>
    <col min="7" max="7" width="63.8515625" style="30" customWidth="1"/>
    <col min="8" max="8" width="5.57421875" style="26" customWidth="1"/>
    <col min="9" max="17" width="9.140625" style="26" customWidth="1"/>
  </cols>
  <sheetData>
    <row r="1" ht="15" customHeight="1">
      <c r="C1" s="1" t="s">
        <v>640</v>
      </c>
    </row>
    <row r="2" ht="15.75" customHeight="1"/>
    <row r="3" spans="3:7" ht="27" customHeight="1">
      <c r="C3" s="184" t="s">
        <v>641</v>
      </c>
      <c r="G3" s="185"/>
    </row>
    <row r="5" spans="1:2" ht="15" customHeight="1">
      <c r="A5" t="s">
        <v>642</v>
      </c>
      <c r="B5" s="183" t="s">
        <v>643</v>
      </c>
    </row>
    <row r="6" ht="15" customHeight="1">
      <c r="B6" s="167" t="s">
        <v>644</v>
      </c>
    </row>
    <row r="7" spans="2:3" ht="15" customHeight="1">
      <c r="B7" s="147" t="s">
        <v>645</v>
      </c>
      <c r="C7" s="164"/>
    </row>
    <row r="8" ht="15" customHeight="1">
      <c r="B8" s="183" t="s">
        <v>646</v>
      </c>
    </row>
    <row r="9" spans="2:6" ht="15" customHeight="1">
      <c r="B9" s="17" t="s">
        <v>647</v>
      </c>
      <c r="F9" s="59"/>
    </row>
    <row r="10" ht="15" customHeight="1">
      <c r="B10" s="183" t="s">
        <v>648</v>
      </c>
    </row>
    <row r="12" ht="15" customHeight="1">
      <c r="B12" s="183" t="s">
        <v>649</v>
      </c>
    </row>
    <row r="13" spans="2:3" ht="15" customHeight="1">
      <c r="B13" s="186" t="s">
        <v>650</v>
      </c>
      <c r="C13" s="187"/>
    </row>
    <row r="14" ht="15" customHeight="1">
      <c r="B14" s="183" t="s">
        <v>651</v>
      </c>
    </row>
    <row r="15" ht="15" customHeight="1">
      <c r="B15" s="183" t="s">
        <v>652</v>
      </c>
    </row>
    <row r="17" ht="15" customHeight="1">
      <c r="B17" s="183" t="s">
        <v>653</v>
      </c>
    </row>
    <row r="18" spans="3:7" ht="15" customHeight="1">
      <c r="C18" s="183" t="s">
        <v>654</v>
      </c>
      <c r="G18" s="171"/>
    </row>
    <row r="19" spans="3:7" ht="15" customHeight="1">
      <c r="C19" s="183" t="s">
        <v>655</v>
      </c>
      <c r="G19" s="171"/>
    </row>
    <row r="20" spans="3:7" ht="15" customHeight="1">
      <c r="C20" s="183" t="s">
        <v>656</v>
      </c>
      <c r="G20" s="171"/>
    </row>
    <row r="21" spans="3:7" ht="15" customHeight="1">
      <c r="C21" s="183" t="s">
        <v>657</v>
      </c>
      <c r="G21" s="171"/>
    </row>
    <row r="22" spans="3:7" ht="15" customHeight="1">
      <c r="C22" s="183" t="s">
        <v>658</v>
      </c>
      <c r="G22" s="171"/>
    </row>
    <row r="23" spans="3:7" ht="15" customHeight="1">
      <c r="C23" s="183" t="s">
        <v>659</v>
      </c>
      <c r="G23" s="171"/>
    </row>
    <row r="24" ht="15" customHeight="1">
      <c r="B24" s="183" t="s">
        <v>660</v>
      </c>
    </row>
    <row r="25" spans="3:7" ht="15" customHeight="1">
      <c r="C25" s="15" t="s">
        <v>661</v>
      </c>
      <c r="G25" s="56"/>
    </row>
    <row r="26" spans="3:7" ht="15" customHeight="1">
      <c r="C26" s="183"/>
      <c r="G26" s="171"/>
    </row>
    <row r="27" ht="15" customHeight="1">
      <c r="B27" s="183" t="s">
        <v>662</v>
      </c>
    </row>
    <row r="28" ht="15" customHeight="1">
      <c r="B28" s="183" t="s">
        <v>663</v>
      </c>
    </row>
    <row r="30" ht="15" customHeight="1">
      <c r="B30" s="183" t="s">
        <v>664</v>
      </c>
    </row>
    <row r="31" ht="15" customHeight="1">
      <c r="B31" s="183" t="s">
        <v>665</v>
      </c>
    </row>
    <row r="33" ht="15" customHeight="1">
      <c r="B33" s="186" t="s">
        <v>666</v>
      </c>
    </row>
    <row r="34" ht="15" customHeight="1">
      <c r="B34" s="183" t="s">
        <v>667</v>
      </c>
    </row>
    <row r="35" ht="15" customHeight="1">
      <c r="B35" s="183" t="s">
        <v>668</v>
      </c>
    </row>
    <row r="37" ht="15" customHeight="1">
      <c r="B37" s="183" t="s">
        <v>669</v>
      </c>
    </row>
    <row r="38" ht="15" customHeight="1">
      <c r="B38" s="186" t="s">
        <v>670</v>
      </c>
    </row>
    <row r="39" spans="2:6" ht="15" customHeight="1">
      <c r="B39" s="17" t="s">
        <v>671</v>
      </c>
      <c r="F39" s="59"/>
    </row>
    <row r="40" spans="2:6" ht="15.75" customHeight="1">
      <c r="B40" s="17" t="s">
        <v>672</v>
      </c>
      <c r="F40" s="59"/>
    </row>
    <row r="41" spans="2:6" ht="15" customHeight="1">
      <c r="B41" s="188" t="s">
        <v>673</v>
      </c>
      <c r="F41" s="189"/>
    </row>
    <row r="42" spans="2:6" ht="15" customHeight="1">
      <c r="B42" s="17" t="s">
        <v>674</v>
      </c>
      <c r="F42" s="59"/>
    </row>
    <row r="43" spans="2:7" ht="15" customHeight="1">
      <c r="B43" s="17" t="s">
        <v>675</v>
      </c>
      <c r="C43" s="15"/>
      <c r="F43" s="59"/>
      <c r="G43" s="56"/>
    </row>
    <row r="45" ht="15" customHeight="1">
      <c r="B45" s="183" t="s">
        <v>676</v>
      </c>
    </row>
    <row r="46" ht="15" customHeight="1">
      <c r="B46" s="183" t="s">
        <v>677</v>
      </c>
    </row>
    <row r="48" ht="15" customHeight="1">
      <c r="B48" s="183" t="s">
        <v>678</v>
      </c>
    </row>
    <row r="49" ht="15" customHeight="1">
      <c r="B49" s="183" t="s">
        <v>679</v>
      </c>
    </row>
    <row r="51" ht="15" customHeight="1">
      <c r="B51" s="183" t="s">
        <v>680</v>
      </c>
    </row>
    <row r="52" ht="15" customHeight="1">
      <c r="B52" s="183" t="s">
        <v>681</v>
      </c>
    </row>
    <row r="54" spans="2:6" ht="15" customHeight="1">
      <c r="B54" s="190" t="s">
        <v>682</v>
      </c>
      <c r="F54" s="191"/>
    </row>
    <row r="55" ht="15" customHeight="1">
      <c r="B55" s="183" t="s">
        <v>683</v>
      </c>
    </row>
    <row r="57" spans="3:8" ht="15" customHeight="1">
      <c r="C57" s="3" t="s">
        <v>684</v>
      </c>
      <c r="H57" s="192"/>
    </row>
    <row r="58" spans="3:7" ht="15" customHeight="1">
      <c r="C58" s="190">
        <v>41986</v>
      </c>
      <c r="G58" s="191"/>
    </row>
    <row r="255" ht="15.75" customHeight="1"/>
    <row r="257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L103"/>
  <sheetViews>
    <sheetView workbookViewId="0" topLeftCell="A70">
      <selection activeCell="E95" activeCellId="1" sqref="B98:I118 E95"/>
    </sheetView>
  </sheetViews>
  <sheetFormatPr defaultColWidth="9.140625" defaultRowHeight="15" customHeight="1"/>
  <cols>
    <col min="1" max="2" width="7.8515625" style="193" customWidth="1"/>
    <col min="3" max="3" width="8.00390625" style="193" customWidth="1"/>
    <col min="4" max="4" width="6.7109375" style="1" customWidth="1"/>
    <col min="5" max="12" width="7.7109375" style="1" customWidth="1"/>
  </cols>
  <sheetData>
    <row r="3" spans="5:12" ht="15" customHeight="1">
      <c r="E3" s="164" t="s">
        <v>685</v>
      </c>
      <c r="F3" s="164"/>
      <c r="G3" s="164"/>
      <c r="H3" s="164"/>
      <c r="I3" s="164"/>
      <c r="J3" s="164"/>
      <c r="K3" s="164"/>
      <c r="L3" s="164"/>
    </row>
    <row r="4" spans="4:6" ht="15" customHeight="1">
      <c r="D4" s="1" t="s">
        <v>686</v>
      </c>
      <c r="E4" s="109"/>
      <c r="F4" s="1" t="s">
        <v>687</v>
      </c>
    </row>
    <row r="5" spans="4:12" ht="15.75" customHeight="1">
      <c r="D5" s="22"/>
      <c r="E5" s="194" t="s">
        <v>688</v>
      </c>
      <c r="F5" s="22" t="s">
        <v>380</v>
      </c>
      <c r="G5" s="22" t="s">
        <v>395</v>
      </c>
      <c r="H5" s="22" t="s">
        <v>689</v>
      </c>
      <c r="I5" s="22" t="s">
        <v>690</v>
      </c>
      <c r="J5" s="22" t="s">
        <v>691</v>
      </c>
      <c r="K5" s="22"/>
      <c r="L5" s="22"/>
    </row>
    <row r="6" spans="4:12" ht="15.75" customHeight="1">
      <c r="D6" s="1">
        <v>27</v>
      </c>
      <c r="E6" s="74">
        <v>1</v>
      </c>
      <c r="F6" s="28">
        <v>1</v>
      </c>
      <c r="G6" s="28">
        <v>1</v>
      </c>
      <c r="H6" s="28">
        <v>1</v>
      </c>
      <c r="I6" s="28">
        <v>1</v>
      </c>
      <c r="J6" s="28">
        <v>1</v>
      </c>
      <c r="K6" s="28"/>
      <c r="L6" s="28"/>
    </row>
    <row r="7" spans="4:12" ht="15" customHeight="1">
      <c r="D7" s="1">
        <v>28</v>
      </c>
      <c r="E7" s="74">
        <v>1</v>
      </c>
      <c r="F7" s="28">
        <v>0.999</v>
      </c>
      <c r="G7" s="28">
        <v>1</v>
      </c>
      <c r="H7" s="28">
        <v>1</v>
      </c>
      <c r="I7" s="28">
        <v>1</v>
      </c>
      <c r="J7" s="28">
        <v>1</v>
      </c>
      <c r="K7" s="28"/>
      <c r="L7" s="28"/>
    </row>
    <row r="8" spans="4:12" ht="15" customHeight="1">
      <c r="D8" s="1">
        <v>29</v>
      </c>
      <c r="E8" s="74">
        <v>1</v>
      </c>
      <c r="F8" s="28">
        <v>0.9991000000000001</v>
      </c>
      <c r="G8" s="28">
        <v>1</v>
      </c>
      <c r="H8" s="28">
        <v>1</v>
      </c>
      <c r="I8" s="28">
        <v>1</v>
      </c>
      <c r="J8" s="28">
        <v>1</v>
      </c>
      <c r="K8" s="28"/>
      <c r="L8" s="28"/>
    </row>
    <row r="9" spans="4:12" ht="15" customHeight="1">
      <c r="D9" s="1">
        <v>30</v>
      </c>
      <c r="E9" s="74">
        <v>1</v>
      </c>
      <c r="F9" s="28">
        <v>0.9975</v>
      </c>
      <c r="G9" s="28">
        <v>0.999</v>
      </c>
      <c r="H9" s="28">
        <v>1</v>
      </c>
      <c r="I9" s="28">
        <v>1</v>
      </c>
      <c r="J9" s="28">
        <v>1</v>
      </c>
      <c r="K9" s="28"/>
      <c r="L9" s="28"/>
    </row>
    <row r="10" spans="4:12" ht="15" customHeight="1">
      <c r="D10" s="1">
        <v>31</v>
      </c>
      <c r="E10" s="74">
        <v>1</v>
      </c>
      <c r="F10" s="54">
        <v>0.9952000000000001</v>
      </c>
      <c r="G10" s="28">
        <v>0.999</v>
      </c>
      <c r="H10" s="28">
        <v>1</v>
      </c>
      <c r="I10" s="28">
        <v>1</v>
      </c>
      <c r="J10" s="28">
        <v>1</v>
      </c>
      <c r="K10" s="28"/>
      <c r="L10" s="28"/>
    </row>
    <row r="11" spans="2:12" ht="15" customHeight="1">
      <c r="B11" s="193" t="s">
        <v>251</v>
      </c>
      <c r="C11" s="193" t="s">
        <v>25</v>
      </c>
      <c r="D11" s="1">
        <v>32</v>
      </c>
      <c r="E11" s="74">
        <v>1</v>
      </c>
      <c r="F11" s="28">
        <v>0.9922000000000001</v>
      </c>
      <c r="G11" s="28">
        <v>0.9972000000000001</v>
      </c>
      <c r="H11" s="28">
        <v>0.9995</v>
      </c>
      <c r="I11" s="28">
        <v>0.9998</v>
      </c>
      <c r="J11" s="28">
        <v>1</v>
      </c>
      <c r="K11" s="28"/>
      <c r="L11" s="28"/>
    </row>
    <row r="12" spans="3:12" ht="15" customHeight="1">
      <c r="C12" s="193" t="s">
        <v>464</v>
      </c>
      <c r="D12" s="1">
        <v>33</v>
      </c>
      <c r="E12" s="74">
        <v>1</v>
      </c>
      <c r="F12" s="28">
        <v>0.9885</v>
      </c>
      <c r="G12" s="28">
        <v>0.9945</v>
      </c>
      <c r="H12" s="28">
        <v>0.998</v>
      </c>
      <c r="I12" s="28">
        <v>0.9984000000000001</v>
      </c>
      <c r="J12" s="28">
        <v>1</v>
      </c>
      <c r="K12" s="28"/>
      <c r="L12" s="28"/>
    </row>
    <row r="13" spans="1:12" ht="15" customHeight="1">
      <c r="A13" s="193" t="s">
        <v>471</v>
      </c>
      <c r="B13" s="193" t="s">
        <v>469</v>
      </c>
      <c r="C13" s="193" t="s">
        <v>240</v>
      </c>
      <c r="D13" s="1">
        <v>34</v>
      </c>
      <c r="E13" s="74">
        <v>1</v>
      </c>
      <c r="F13" s="28">
        <v>0.984</v>
      </c>
      <c r="G13" s="28">
        <v>0.9909</v>
      </c>
      <c r="H13" s="28">
        <v>0.9953000000000001</v>
      </c>
      <c r="I13" s="28">
        <v>0.996</v>
      </c>
      <c r="J13" s="28">
        <v>1</v>
      </c>
      <c r="K13" s="28"/>
      <c r="L13" s="28"/>
    </row>
    <row r="14" spans="4:12" ht="15" customHeight="1">
      <c r="D14" s="1">
        <v>35</v>
      </c>
      <c r="E14" s="74">
        <v>0.9925</v>
      </c>
      <c r="F14" s="28">
        <v>0.9788</v>
      </c>
      <c r="G14" s="28">
        <v>0.9864</v>
      </c>
      <c r="H14" s="28">
        <v>0.9915</v>
      </c>
      <c r="I14" s="28">
        <v>0.9925</v>
      </c>
      <c r="J14" s="28">
        <v>1</v>
      </c>
      <c r="K14" s="28"/>
      <c r="L14" s="28"/>
    </row>
    <row r="15" spans="3:12" ht="15" customHeight="1">
      <c r="C15" s="193" t="s">
        <v>473</v>
      </c>
      <c r="D15" s="1">
        <v>36</v>
      </c>
      <c r="E15" s="74">
        <v>0.983</v>
      </c>
      <c r="F15" s="28">
        <v>0.9729000000000001</v>
      </c>
      <c r="G15" s="28">
        <v>0.981</v>
      </c>
      <c r="H15" s="28">
        <v>0.9867</v>
      </c>
      <c r="I15" s="28">
        <v>0.9878</v>
      </c>
      <c r="J15" s="28">
        <v>0.994</v>
      </c>
      <c r="K15" s="28"/>
      <c r="L15" s="28"/>
    </row>
    <row r="16" spans="4:12" ht="15" customHeight="1">
      <c r="D16" s="1">
        <v>37</v>
      </c>
      <c r="E16" s="74">
        <v>0.9735</v>
      </c>
      <c r="F16" s="28">
        <v>0.9662000000000001</v>
      </c>
      <c r="G16" s="28">
        <v>0.9746</v>
      </c>
      <c r="H16" s="28">
        <v>0.9808</v>
      </c>
      <c r="I16" s="28">
        <v>0.982</v>
      </c>
      <c r="J16" s="28">
        <v>0.996</v>
      </c>
      <c r="K16" s="28"/>
      <c r="L16" s="28"/>
    </row>
    <row r="17" spans="2:12" ht="15" customHeight="1">
      <c r="B17" s="193" t="s">
        <v>583</v>
      </c>
      <c r="C17" s="193" t="s">
        <v>466</v>
      </c>
      <c r="D17" s="1">
        <v>38</v>
      </c>
      <c r="E17" s="74">
        <v>0.964</v>
      </c>
      <c r="F17" s="28">
        <v>0.9592</v>
      </c>
      <c r="G17" s="28">
        <v>0.9674</v>
      </c>
      <c r="H17" s="28">
        <v>0.9738</v>
      </c>
      <c r="I17" s="28">
        <v>0.975</v>
      </c>
      <c r="J17" s="28">
        <v>0.991</v>
      </c>
      <c r="K17" s="28"/>
      <c r="L17" s="28"/>
    </row>
    <row r="18" spans="3:12" ht="15" customHeight="1">
      <c r="C18" s="193" t="s">
        <v>298</v>
      </c>
      <c r="D18" s="1">
        <v>39</v>
      </c>
      <c r="E18" s="74">
        <v>0.9545</v>
      </c>
      <c r="F18" s="28">
        <v>0.9521000000000001</v>
      </c>
      <c r="G18" s="28">
        <v>0.9601000000000001</v>
      </c>
      <c r="H18" s="28">
        <v>0.9663</v>
      </c>
      <c r="I18" s="28">
        <v>0.9675</v>
      </c>
      <c r="J18" s="28">
        <v>0.984</v>
      </c>
      <c r="K18" s="28"/>
      <c r="L18" s="28"/>
    </row>
    <row r="19" spans="1:12" ht="15" customHeight="1">
      <c r="A19" s="193" t="s">
        <v>209</v>
      </c>
      <c r="B19" s="193" t="s">
        <v>692</v>
      </c>
      <c r="C19" s="193" t="s">
        <v>174</v>
      </c>
      <c r="D19" s="1">
        <v>40</v>
      </c>
      <c r="E19" s="74">
        <v>0.945</v>
      </c>
      <c r="F19" s="28">
        <v>0.9451</v>
      </c>
      <c r="G19" s="28">
        <v>0.9528000000000001</v>
      </c>
      <c r="H19" s="28">
        <v>0.9588000000000001</v>
      </c>
      <c r="I19" s="28">
        <v>0.9599000000000001</v>
      </c>
      <c r="J19" s="28">
        <v>0.9759000000000001</v>
      </c>
      <c r="K19" s="28"/>
      <c r="L19" s="28"/>
    </row>
    <row r="20" spans="3:12" ht="15" customHeight="1">
      <c r="C20" s="193" t="s">
        <v>693</v>
      </c>
      <c r="D20" s="1">
        <v>41</v>
      </c>
      <c r="E20" s="74">
        <v>0.9364</v>
      </c>
      <c r="F20" s="28">
        <v>0.9380000000000001</v>
      </c>
      <c r="G20" s="28">
        <v>0.9455</v>
      </c>
      <c r="H20" s="28">
        <v>0.9512</v>
      </c>
      <c r="I20" s="28">
        <v>0.9524</v>
      </c>
      <c r="J20" s="28">
        <v>0.9679000000000001</v>
      </c>
      <c r="K20" s="28"/>
      <c r="L20" s="28"/>
    </row>
    <row r="21" spans="4:12" ht="15" customHeight="1">
      <c r="D21" s="1">
        <v>42</v>
      </c>
      <c r="E21" s="74">
        <v>0.9278000000000001</v>
      </c>
      <c r="F21" s="28">
        <v>0.931</v>
      </c>
      <c r="G21" s="28">
        <v>0.9382</v>
      </c>
      <c r="H21" s="28">
        <v>0.9437000000000001</v>
      </c>
      <c r="I21" s="28">
        <v>0.9448000000000001</v>
      </c>
      <c r="J21" s="28">
        <v>0.9599000000000001</v>
      </c>
      <c r="K21" s="28"/>
      <c r="L21" s="28"/>
    </row>
    <row r="22" spans="2:12" ht="15" customHeight="1">
      <c r="B22" s="193" t="s">
        <v>208</v>
      </c>
      <c r="C22" s="193" t="s">
        <v>179</v>
      </c>
      <c r="D22" s="1">
        <v>43</v>
      </c>
      <c r="E22" s="74">
        <v>0.9191</v>
      </c>
      <c r="F22" s="28">
        <v>0.924</v>
      </c>
      <c r="G22" s="28">
        <v>0.9309000000000001</v>
      </c>
      <c r="H22" s="28">
        <v>0.9362</v>
      </c>
      <c r="I22" s="28">
        <v>0.9373</v>
      </c>
      <c r="J22" s="28">
        <v>0.9519000000000001</v>
      </c>
      <c r="K22" s="28"/>
      <c r="L22" s="28"/>
    </row>
    <row r="23" spans="3:12" ht="15" customHeight="1">
      <c r="C23" s="193" t="s">
        <v>171</v>
      </c>
      <c r="D23" s="1">
        <v>44</v>
      </c>
      <c r="E23" s="74">
        <v>0.9105000000000001</v>
      </c>
      <c r="F23" s="28">
        <v>0.9169</v>
      </c>
      <c r="G23" s="28">
        <v>0.9235000000000001</v>
      </c>
      <c r="H23" s="28">
        <v>0.9287000000000001</v>
      </c>
      <c r="I23" s="28">
        <v>0.9297000000000001</v>
      </c>
      <c r="J23" s="28">
        <v>0.9439000000000001</v>
      </c>
      <c r="K23" s="28"/>
      <c r="L23" s="28"/>
    </row>
    <row r="24" spans="3:12" ht="15" customHeight="1">
      <c r="C24" s="193" t="s">
        <v>296</v>
      </c>
      <c r="D24" s="1">
        <v>45</v>
      </c>
      <c r="E24" s="74">
        <v>0.9019</v>
      </c>
      <c r="F24" s="28">
        <v>0.9099</v>
      </c>
      <c r="G24" s="28">
        <v>0.9162</v>
      </c>
      <c r="H24" s="28">
        <v>0.9212</v>
      </c>
      <c r="I24" s="28">
        <v>0.9222</v>
      </c>
      <c r="J24" s="28">
        <v>0.9358000000000001</v>
      </c>
      <c r="K24" s="28"/>
      <c r="L24" s="28"/>
    </row>
    <row r="25" spans="3:12" ht="15" customHeight="1">
      <c r="C25" s="193" t="s">
        <v>564</v>
      </c>
      <c r="D25" s="1">
        <v>46</v>
      </c>
      <c r="E25" s="74">
        <v>0.894</v>
      </c>
      <c r="F25" s="28">
        <v>0.9028</v>
      </c>
      <c r="G25" s="28">
        <v>0.9089</v>
      </c>
      <c r="H25" s="28">
        <v>0.9137000000000001</v>
      </c>
      <c r="I25" s="28">
        <v>0.9146000000000001</v>
      </c>
      <c r="J25" s="28">
        <v>0.9278000000000001</v>
      </c>
      <c r="K25" s="28"/>
      <c r="L25" s="28"/>
    </row>
    <row r="26" spans="4:12" ht="15" customHeight="1">
      <c r="D26" s="1">
        <v>47</v>
      </c>
      <c r="E26" s="74">
        <v>0.8861</v>
      </c>
      <c r="F26" s="28">
        <v>0.8958</v>
      </c>
      <c r="G26" s="28">
        <v>0.9016000000000001</v>
      </c>
      <c r="H26" s="28">
        <v>0.9062</v>
      </c>
      <c r="I26" s="28">
        <v>0.9071</v>
      </c>
      <c r="J26" s="28">
        <v>0.9198000000000001</v>
      </c>
      <c r="K26" s="28"/>
      <c r="L26" s="28"/>
    </row>
    <row r="27" spans="1:12" ht="15" customHeight="1">
      <c r="A27" s="193" t="s">
        <v>193</v>
      </c>
      <c r="B27" s="193" t="s">
        <v>470</v>
      </c>
      <c r="C27" s="193" t="s">
        <v>189</v>
      </c>
      <c r="D27" s="1">
        <v>48</v>
      </c>
      <c r="E27" s="74">
        <v>0.8783000000000001</v>
      </c>
      <c r="F27" s="28">
        <v>0.8888</v>
      </c>
      <c r="G27" s="28">
        <v>0.8943000000000001</v>
      </c>
      <c r="H27" s="28">
        <v>0.8987</v>
      </c>
      <c r="I27" s="28">
        <v>0.8995000000000001</v>
      </c>
      <c r="J27" s="28">
        <v>0.9118</v>
      </c>
      <c r="K27" s="28"/>
      <c r="L27" s="28"/>
    </row>
    <row r="28" spans="2:12" ht="15" customHeight="1">
      <c r="B28" s="193" t="s">
        <v>472</v>
      </c>
      <c r="C28" s="193" t="s">
        <v>203</v>
      </c>
      <c r="D28" s="1">
        <v>49</v>
      </c>
      <c r="E28" s="74">
        <v>0.8704000000000001</v>
      </c>
      <c r="F28" s="28">
        <v>0.8817</v>
      </c>
      <c r="G28" s="28">
        <v>0.887</v>
      </c>
      <c r="H28" s="28">
        <v>0.8912</v>
      </c>
      <c r="I28" s="28">
        <v>0.892</v>
      </c>
      <c r="J28" s="28">
        <v>0.9038</v>
      </c>
      <c r="K28" s="28"/>
      <c r="L28" s="28"/>
    </row>
    <row r="29" spans="2:12" ht="15" customHeight="1">
      <c r="B29" s="193" t="s">
        <v>180</v>
      </c>
      <c r="C29" s="193" t="s">
        <v>168</v>
      </c>
      <c r="D29" s="1">
        <v>50</v>
      </c>
      <c r="E29" s="74">
        <v>0.8625</v>
      </c>
      <c r="F29" s="28">
        <v>0.8747</v>
      </c>
      <c r="G29" s="28">
        <v>0.8797</v>
      </c>
      <c r="H29" s="28">
        <v>0.8836</v>
      </c>
      <c r="I29" s="28">
        <v>0.8844000000000001</v>
      </c>
      <c r="J29" s="28">
        <v>0.8957</v>
      </c>
      <c r="K29" s="28"/>
      <c r="L29" s="28"/>
    </row>
    <row r="30" spans="3:12" ht="15" customHeight="1">
      <c r="C30" s="193" t="s">
        <v>188</v>
      </c>
      <c r="D30" s="1">
        <v>51</v>
      </c>
      <c r="E30" s="74">
        <v>0.8553000000000001</v>
      </c>
      <c r="F30" s="28">
        <v>0.8676</v>
      </c>
      <c r="G30" s="28">
        <v>0.8723000000000001</v>
      </c>
      <c r="H30" s="28">
        <v>0.8761</v>
      </c>
      <c r="I30" s="28">
        <v>0.8769</v>
      </c>
      <c r="J30" s="28">
        <v>0.8877</v>
      </c>
      <c r="K30" s="28"/>
      <c r="L30" s="28"/>
    </row>
    <row r="31" spans="4:12" ht="15" customHeight="1">
      <c r="D31" s="1">
        <v>52</v>
      </c>
      <c r="E31" s="74">
        <v>0.8481000000000001</v>
      </c>
      <c r="F31" s="28">
        <v>0.8606</v>
      </c>
      <c r="G31" s="28">
        <v>0.865</v>
      </c>
      <c r="H31" s="28">
        <v>0.8686</v>
      </c>
      <c r="I31" s="28">
        <v>0.8693000000000001</v>
      </c>
      <c r="J31" s="28">
        <v>0.8797</v>
      </c>
      <c r="K31" s="28"/>
      <c r="L31" s="28"/>
    </row>
    <row r="32" spans="3:12" ht="15" customHeight="1">
      <c r="C32" s="193" t="s">
        <v>474</v>
      </c>
      <c r="D32" s="1">
        <v>53</v>
      </c>
      <c r="E32" s="74">
        <v>0.8408</v>
      </c>
      <c r="F32" s="28">
        <v>0.8536</v>
      </c>
      <c r="G32" s="28">
        <v>0.8577</v>
      </c>
      <c r="H32" s="28">
        <v>0.8611000000000001</v>
      </c>
      <c r="I32" s="28">
        <v>0.8618</v>
      </c>
      <c r="J32" s="28">
        <v>0.8717</v>
      </c>
      <c r="K32" s="28"/>
      <c r="L32" s="28"/>
    </row>
    <row r="33" spans="2:12" ht="15" customHeight="1">
      <c r="B33" s="193" t="s">
        <v>219</v>
      </c>
      <c r="C33" s="193" t="s">
        <v>572</v>
      </c>
      <c r="D33" s="1">
        <v>54</v>
      </c>
      <c r="E33" s="74">
        <v>0.8336</v>
      </c>
      <c r="F33" s="28">
        <v>0.8465</v>
      </c>
      <c r="G33" s="28">
        <v>0.8504</v>
      </c>
      <c r="H33" s="28">
        <v>0.8536</v>
      </c>
      <c r="I33" s="28">
        <v>0.8542000000000001</v>
      </c>
      <c r="J33" s="28">
        <v>0.8637</v>
      </c>
      <c r="K33" s="28"/>
      <c r="L33" s="28"/>
    </row>
    <row r="34" spans="4:12" ht="15" customHeight="1">
      <c r="D34" s="1">
        <v>55</v>
      </c>
      <c r="E34" s="74">
        <v>0.8264</v>
      </c>
      <c r="F34" s="28">
        <v>0.8395</v>
      </c>
      <c r="G34" s="28">
        <v>0.8431000000000001</v>
      </c>
      <c r="H34" s="28">
        <v>0.8461000000000001</v>
      </c>
      <c r="I34" s="28">
        <v>0.8467</v>
      </c>
      <c r="J34" s="28">
        <v>0.8556</v>
      </c>
      <c r="K34" s="28"/>
      <c r="L34" s="28"/>
    </row>
    <row r="35" spans="2:12" ht="15" customHeight="1">
      <c r="B35" s="193" t="s">
        <v>198</v>
      </c>
      <c r="C35" s="193" t="s">
        <v>217</v>
      </c>
      <c r="D35" s="1">
        <v>56</v>
      </c>
      <c r="E35" s="74">
        <v>0.8198000000000001</v>
      </c>
      <c r="F35" s="28">
        <v>0.8324</v>
      </c>
      <c r="G35" s="28">
        <v>0.8358</v>
      </c>
      <c r="H35" s="28">
        <v>0.8386</v>
      </c>
      <c r="I35" s="28">
        <v>0.8392000000000001</v>
      </c>
      <c r="J35" s="28">
        <v>0.8476</v>
      </c>
      <c r="K35" s="28"/>
      <c r="L35" s="28"/>
    </row>
    <row r="36" spans="2:12" ht="15" customHeight="1">
      <c r="B36" s="193" t="s">
        <v>205</v>
      </c>
      <c r="C36" s="193" t="s">
        <v>523</v>
      </c>
      <c r="D36" s="1">
        <v>57</v>
      </c>
      <c r="E36" s="74">
        <v>0.8131</v>
      </c>
      <c r="F36" s="28">
        <v>0.8254</v>
      </c>
      <c r="G36" s="28">
        <v>0.8284</v>
      </c>
      <c r="H36" s="28">
        <v>0.8311000000000001</v>
      </c>
      <c r="I36" s="28">
        <v>0.8316</v>
      </c>
      <c r="J36" s="28">
        <v>0.8396</v>
      </c>
      <c r="K36" s="28"/>
      <c r="L36" s="28"/>
    </row>
    <row r="37" spans="3:12" ht="15" customHeight="1">
      <c r="C37" s="193" t="s">
        <v>176</v>
      </c>
      <c r="D37" s="1">
        <v>58</v>
      </c>
      <c r="E37" s="74">
        <v>0.8065</v>
      </c>
      <c r="F37" s="28">
        <v>0.8184</v>
      </c>
      <c r="G37" s="28">
        <v>0.8211</v>
      </c>
      <c r="H37" s="28">
        <v>0.8235</v>
      </c>
      <c r="I37" s="28">
        <v>0.8241</v>
      </c>
      <c r="J37" s="28">
        <v>0.8316</v>
      </c>
      <c r="K37" s="28"/>
      <c r="L37" s="28"/>
    </row>
    <row r="38" spans="4:12" ht="15" customHeight="1">
      <c r="D38" s="1">
        <v>59</v>
      </c>
      <c r="E38" s="74">
        <v>0.7998000000000001</v>
      </c>
      <c r="F38" s="28">
        <v>0.8113</v>
      </c>
      <c r="G38" s="28">
        <v>0.8138000000000001</v>
      </c>
      <c r="H38" s="28">
        <v>0.8160000000000001</v>
      </c>
      <c r="I38" s="28">
        <v>0.8165</v>
      </c>
      <c r="J38" s="28">
        <v>0.8236</v>
      </c>
      <c r="K38" s="28"/>
      <c r="L38" s="28"/>
    </row>
    <row r="39" spans="3:12" ht="15" customHeight="1">
      <c r="C39" s="193" t="s">
        <v>485</v>
      </c>
      <c r="D39" s="1">
        <v>60</v>
      </c>
      <c r="E39" s="74">
        <v>0.7932</v>
      </c>
      <c r="F39" s="28">
        <v>0.8043</v>
      </c>
      <c r="G39" s="28">
        <v>0.8065</v>
      </c>
      <c r="H39" s="28">
        <v>0.8085</v>
      </c>
      <c r="I39" s="28">
        <v>0.809</v>
      </c>
      <c r="J39" s="28">
        <v>0.8155</v>
      </c>
      <c r="K39" s="28"/>
      <c r="L39" s="28"/>
    </row>
    <row r="40" spans="3:12" ht="15" customHeight="1">
      <c r="C40" s="193" t="s">
        <v>215</v>
      </c>
      <c r="D40" s="1">
        <v>61</v>
      </c>
      <c r="E40" s="74">
        <v>0.7871</v>
      </c>
      <c r="F40" s="28">
        <v>0.7972</v>
      </c>
      <c r="G40" s="28">
        <v>0.7992</v>
      </c>
      <c r="H40" s="28">
        <v>0.801</v>
      </c>
      <c r="I40" s="28">
        <v>0.8014</v>
      </c>
      <c r="J40" s="28">
        <v>0.8075</v>
      </c>
      <c r="K40" s="28"/>
      <c r="L40" s="28"/>
    </row>
    <row r="41" spans="1:12" ht="15" customHeight="1">
      <c r="A41" s="193" t="s">
        <v>694</v>
      </c>
      <c r="B41" s="193" t="s">
        <v>182</v>
      </c>
      <c r="C41" s="193" t="s">
        <v>212</v>
      </c>
      <c r="D41" s="1">
        <v>62</v>
      </c>
      <c r="E41" s="74">
        <v>0.781</v>
      </c>
      <c r="F41" s="28">
        <v>0.7902</v>
      </c>
      <c r="G41" s="28">
        <v>0.7919</v>
      </c>
      <c r="H41" s="28">
        <v>0.7935</v>
      </c>
      <c r="I41" s="28">
        <v>0.7939</v>
      </c>
      <c r="J41" s="28">
        <v>0.7995</v>
      </c>
      <c r="K41" s="28"/>
      <c r="L41" s="28"/>
    </row>
    <row r="42" spans="3:12" ht="15" customHeight="1">
      <c r="C42" s="193" t="s">
        <v>214</v>
      </c>
      <c r="D42" s="1">
        <v>63</v>
      </c>
      <c r="E42" s="74">
        <v>0.7748</v>
      </c>
      <c r="F42" s="28">
        <v>0.7832</v>
      </c>
      <c r="G42" s="28">
        <v>0.7845000000000001</v>
      </c>
      <c r="H42" s="28">
        <v>0.786</v>
      </c>
      <c r="I42" s="28">
        <v>0.7863</v>
      </c>
      <c r="J42" s="28">
        <v>0.7915000000000001</v>
      </c>
      <c r="K42" s="28"/>
      <c r="L42" s="28"/>
    </row>
    <row r="43" spans="3:12" ht="15" customHeight="1">
      <c r="C43" s="193" t="s">
        <v>197</v>
      </c>
      <c r="D43" s="1">
        <v>64</v>
      </c>
      <c r="E43" s="74">
        <v>0.7667</v>
      </c>
      <c r="F43" s="28">
        <v>0.7761</v>
      </c>
      <c r="G43" s="28">
        <v>0.7772</v>
      </c>
      <c r="H43" s="28">
        <v>0.7785000000000001</v>
      </c>
      <c r="I43" s="28">
        <v>0.7788</v>
      </c>
      <c r="J43" s="28">
        <v>0.7835000000000001</v>
      </c>
      <c r="K43" s="28"/>
      <c r="L43" s="28"/>
    </row>
    <row r="44" spans="3:12" ht="15" customHeight="1">
      <c r="C44" s="193" t="s">
        <v>187</v>
      </c>
      <c r="D44" s="1">
        <v>65</v>
      </c>
      <c r="E44" s="74">
        <v>0.7626000000000001</v>
      </c>
      <c r="F44" s="28">
        <v>0.7691</v>
      </c>
      <c r="G44" s="28">
        <v>0.7699</v>
      </c>
      <c r="H44" s="28">
        <v>0.771</v>
      </c>
      <c r="I44" s="28">
        <v>0.7712</v>
      </c>
      <c r="J44" s="28">
        <v>0.7754000000000001</v>
      </c>
      <c r="K44" s="28"/>
      <c r="L44" s="28"/>
    </row>
    <row r="45" spans="3:12" ht="15" customHeight="1">
      <c r="C45" s="193" t="s">
        <v>185</v>
      </c>
      <c r="D45" s="1">
        <v>66</v>
      </c>
      <c r="E45" s="74">
        <v>0.7554000000000001</v>
      </c>
      <c r="F45" s="28">
        <v>0.762</v>
      </c>
      <c r="G45" s="28">
        <v>0.7626000000000001</v>
      </c>
      <c r="H45" s="28">
        <v>0.7634000000000001</v>
      </c>
      <c r="I45" s="28">
        <v>0.7637</v>
      </c>
      <c r="J45" s="28">
        <v>0.7674000000000001</v>
      </c>
      <c r="K45" s="28"/>
      <c r="L45" s="28"/>
    </row>
    <row r="46" spans="3:12" ht="15" customHeight="1">
      <c r="C46" s="193" t="s">
        <v>196</v>
      </c>
      <c r="D46" s="1">
        <v>67</v>
      </c>
      <c r="E46" s="74">
        <v>0.7483000000000001</v>
      </c>
      <c r="F46" s="28">
        <v>0.755</v>
      </c>
      <c r="G46" s="28">
        <v>0.7553000000000001</v>
      </c>
      <c r="H46" s="28">
        <v>0.7559</v>
      </c>
      <c r="I46" s="28">
        <v>0.7561</v>
      </c>
      <c r="J46" s="28">
        <v>0.7594000000000001</v>
      </c>
      <c r="K46" s="28"/>
      <c r="L46" s="28"/>
    </row>
    <row r="47" spans="3:12" ht="15" customHeight="1">
      <c r="C47" s="193" t="s">
        <v>695</v>
      </c>
      <c r="D47" s="1">
        <v>68</v>
      </c>
      <c r="E47" s="74">
        <v>0.7411</v>
      </c>
      <c r="F47" s="28">
        <v>0.7479</v>
      </c>
      <c r="G47" s="28">
        <v>0.748</v>
      </c>
      <c r="H47" s="28">
        <v>0.7484000000000001</v>
      </c>
      <c r="I47" s="28">
        <v>0.7486</v>
      </c>
      <c r="J47" s="28">
        <v>0.7514000000000001</v>
      </c>
      <c r="K47" s="28"/>
      <c r="L47" s="28"/>
    </row>
    <row r="48" spans="3:12" ht="15" customHeight="1">
      <c r="C48" s="193" t="s">
        <v>366</v>
      </c>
      <c r="D48" s="1">
        <v>69</v>
      </c>
      <c r="E48" s="74">
        <v>0.734</v>
      </c>
      <c r="F48" s="28">
        <v>0.7402000000000001</v>
      </c>
      <c r="G48" s="28">
        <v>0.7406</v>
      </c>
      <c r="H48" s="28">
        <v>0.7409</v>
      </c>
      <c r="I48" s="28">
        <v>0.741</v>
      </c>
      <c r="J48" s="28">
        <v>0.7434000000000001</v>
      </c>
      <c r="K48" s="28"/>
      <c r="L48" s="28"/>
    </row>
    <row r="49" spans="4:12" ht="15" customHeight="1">
      <c r="D49" s="1">
        <v>70</v>
      </c>
      <c r="E49" s="74">
        <v>0.7268</v>
      </c>
      <c r="F49" s="28">
        <v>0.7319</v>
      </c>
      <c r="G49" s="28">
        <v>0.7327</v>
      </c>
      <c r="H49" s="28">
        <v>0.7333000000000001</v>
      </c>
      <c r="I49" s="28">
        <v>0.7334</v>
      </c>
      <c r="J49" s="28">
        <v>0.7353000000000001</v>
      </c>
      <c r="K49" s="28"/>
      <c r="L49" s="28"/>
    </row>
    <row r="50" spans="4:12" ht="15" customHeight="1">
      <c r="D50" s="1">
        <v>71</v>
      </c>
      <c r="E50" s="74">
        <v>0.7159</v>
      </c>
      <c r="F50" s="28">
        <v>0.723</v>
      </c>
      <c r="G50" s="28">
        <v>0.7241000000000001</v>
      </c>
      <c r="H50" s="28">
        <v>0.7252000000000001</v>
      </c>
      <c r="I50" s="28">
        <v>0.7253000000000001</v>
      </c>
      <c r="J50" s="28">
        <v>0.7272000000000001</v>
      </c>
      <c r="K50" s="28"/>
      <c r="L50" s="28"/>
    </row>
    <row r="51" spans="4:12" ht="15" customHeight="1">
      <c r="D51" s="1">
        <v>72</v>
      </c>
      <c r="E51" s="74">
        <v>0.705</v>
      </c>
      <c r="F51" s="28">
        <v>0.7134</v>
      </c>
      <c r="G51" s="28">
        <v>0.7149</v>
      </c>
      <c r="H51" s="28">
        <v>0.7146</v>
      </c>
      <c r="I51" s="28">
        <v>0.7166</v>
      </c>
      <c r="J51" s="28">
        <v>0.7185</v>
      </c>
      <c r="K51" s="28"/>
      <c r="L51" s="28"/>
    </row>
    <row r="52" spans="4:12" ht="15" customHeight="1">
      <c r="D52" s="1">
        <v>73</v>
      </c>
      <c r="E52" s="74">
        <v>0.6941</v>
      </c>
      <c r="F52" s="28">
        <v>0.7031000000000001</v>
      </c>
      <c r="G52" s="28">
        <v>0.705</v>
      </c>
      <c r="H52" s="28">
        <v>0.7069000000000001</v>
      </c>
      <c r="I52" s="28">
        <v>0.7071000000000001</v>
      </c>
      <c r="J52" s="28">
        <v>0.7091000000000001</v>
      </c>
      <c r="K52" s="28"/>
      <c r="L52" s="28"/>
    </row>
    <row r="53" spans="3:12" ht="15" customHeight="1">
      <c r="C53" s="193" t="s">
        <v>368</v>
      </c>
      <c r="D53" s="1">
        <v>74</v>
      </c>
      <c r="E53" s="195">
        <v>0.6832</v>
      </c>
      <c r="F53" s="28">
        <v>0.6923</v>
      </c>
      <c r="G53" s="28">
        <v>0.6944</v>
      </c>
      <c r="H53" s="28">
        <v>0.6967</v>
      </c>
      <c r="I53" s="28">
        <v>0.6969000000000001</v>
      </c>
      <c r="J53" s="28">
        <v>0.6990000000000001</v>
      </c>
      <c r="K53" s="28"/>
      <c r="L53" s="28"/>
    </row>
    <row r="54" spans="4:12" ht="15" customHeight="1">
      <c r="D54" s="1">
        <v>75</v>
      </c>
      <c r="E54" s="195">
        <v>0.6723</v>
      </c>
      <c r="F54" s="28">
        <v>0.6808000000000001</v>
      </c>
      <c r="G54" s="28">
        <v>0.6832</v>
      </c>
      <c r="H54" s="28">
        <v>0.6858000000000001</v>
      </c>
      <c r="I54" s="28">
        <v>0.686</v>
      </c>
      <c r="J54" s="28">
        <v>0.6882</v>
      </c>
      <c r="K54" s="28"/>
      <c r="L54" s="28"/>
    </row>
    <row r="55" spans="3:12" ht="15" customHeight="1">
      <c r="C55" s="193" t="s">
        <v>489</v>
      </c>
      <c r="D55" s="1">
        <v>76</v>
      </c>
      <c r="E55" s="195">
        <v>0.6622</v>
      </c>
      <c r="F55" s="28">
        <v>0.6687000000000001</v>
      </c>
      <c r="G55" s="28">
        <v>0.6713</v>
      </c>
      <c r="H55" s="28">
        <v>0.6742</v>
      </c>
      <c r="I55" s="28">
        <v>0.6744</v>
      </c>
      <c r="J55" s="28">
        <v>0.6766</v>
      </c>
      <c r="K55" s="28"/>
      <c r="L55" s="28"/>
    </row>
    <row r="56" spans="2:12" ht="15" customHeight="1">
      <c r="B56" s="193" t="s">
        <v>462</v>
      </c>
      <c r="C56" s="193" t="s">
        <v>221</v>
      </c>
      <c r="D56" s="1">
        <v>77</v>
      </c>
      <c r="E56" s="195">
        <v>0.6521</v>
      </c>
      <c r="F56" s="28">
        <v>0.6559</v>
      </c>
      <c r="G56" s="28">
        <v>0.6588</v>
      </c>
      <c r="H56" s="28">
        <v>0.6619</v>
      </c>
      <c r="I56" s="28">
        <v>0.6622</v>
      </c>
      <c r="J56" s="28">
        <v>0.6644</v>
      </c>
      <c r="K56" s="28"/>
      <c r="L56" s="28"/>
    </row>
    <row r="57" spans="4:12" ht="15" customHeight="1">
      <c r="D57" s="1">
        <v>78</v>
      </c>
      <c r="E57" s="195"/>
      <c r="F57" s="28"/>
      <c r="G57" s="28"/>
      <c r="H57" s="28"/>
      <c r="I57" s="28"/>
      <c r="J57" s="28"/>
      <c r="K57" s="28"/>
      <c r="L57" s="28"/>
    </row>
    <row r="59" spans="5:11" ht="15" customHeight="1">
      <c r="E59" s="196" t="s">
        <v>696</v>
      </c>
      <c r="G59" s="30"/>
      <c r="H59" s="30"/>
      <c r="I59" s="30"/>
      <c r="J59" s="30"/>
      <c r="K59" s="30"/>
    </row>
    <row r="60" spans="4:12" ht="15.75" customHeight="1">
      <c r="D60" s="22" t="s">
        <v>686</v>
      </c>
      <c r="E60" s="194" t="s">
        <v>688</v>
      </c>
      <c r="F60" s="22" t="s">
        <v>697</v>
      </c>
      <c r="G60" s="22" t="s">
        <v>698</v>
      </c>
      <c r="H60" s="22" t="s">
        <v>380</v>
      </c>
      <c r="I60" s="22" t="s">
        <v>395</v>
      </c>
      <c r="J60" s="22" t="s">
        <v>689</v>
      </c>
      <c r="K60" s="22" t="s">
        <v>699</v>
      </c>
      <c r="L60" s="22" t="s">
        <v>700</v>
      </c>
    </row>
    <row r="61" spans="4:12" ht="15.75" customHeight="1">
      <c r="D61" s="1">
        <v>16</v>
      </c>
      <c r="E61" s="74">
        <v>0.9681000000000001</v>
      </c>
      <c r="F61" s="28">
        <v>0.967</v>
      </c>
      <c r="G61" s="28">
        <v>0.967</v>
      </c>
      <c r="H61" s="28">
        <v>0.9667</v>
      </c>
      <c r="I61" s="28">
        <v>0.9615</v>
      </c>
      <c r="J61" s="28">
        <v>0.9546</v>
      </c>
      <c r="K61" s="28">
        <v>0.9533</v>
      </c>
      <c r="L61" s="28">
        <v>0.945</v>
      </c>
    </row>
    <row r="62" spans="4:12" ht="15" customHeight="1">
      <c r="D62" s="1">
        <v>17</v>
      </c>
      <c r="E62" s="74">
        <v>0.9792000000000001</v>
      </c>
      <c r="F62" s="28">
        <v>0.979</v>
      </c>
      <c r="G62" s="28">
        <v>0.979</v>
      </c>
      <c r="H62" s="28">
        <v>0.9788</v>
      </c>
      <c r="I62" s="28">
        <v>0.9755</v>
      </c>
      <c r="J62" s="28">
        <v>0.9711000000000001</v>
      </c>
      <c r="K62" s="28">
        <v>0.9703</v>
      </c>
      <c r="L62" s="28">
        <v>0.965</v>
      </c>
    </row>
    <row r="63" spans="4:12" ht="15" customHeight="1">
      <c r="D63" s="1">
        <v>18</v>
      </c>
      <c r="E63" s="74">
        <v>0.9879</v>
      </c>
      <c r="F63" s="28">
        <v>0.9893000000000001</v>
      </c>
      <c r="G63" s="28">
        <v>0.9893000000000001</v>
      </c>
      <c r="H63" s="28">
        <v>0.9892000000000001</v>
      </c>
      <c r="I63" s="28">
        <v>0.9875</v>
      </c>
      <c r="J63" s="28">
        <v>0.9853000000000001</v>
      </c>
      <c r="K63" s="28">
        <v>0.9848</v>
      </c>
      <c r="L63" s="28">
        <v>0.9821000000000001</v>
      </c>
    </row>
    <row r="64" spans="4:12" ht="15" customHeight="1">
      <c r="D64" s="1">
        <v>19</v>
      </c>
      <c r="E64" s="74">
        <v>0.9946</v>
      </c>
      <c r="F64" s="28">
        <v>0.9961000000000001</v>
      </c>
      <c r="G64" s="28">
        <v>0.9961000000000001</v>
      </c>
      <c r="H64" s="28">
        <v>0.9961000000000001</v>
      </c>
      <c r="I64" s="28">
        <v>0.9955</v>
      </c>
      <c r="J64" s="28">
        <v>0.9947</v>
      </c>
      <c r="K64" s="28">
        <v>0.9945</v>
      </c>
      <c r="L64" s="28">
        <v>0.9936</v>
      </c>
    </row>
    <row r="65" spans="4:12" ht="15" customHeight="1">
      <c r="D65" s="1">
        <v>20</v>
      </c>
      <c r="E65" s="74">
        <v>0.9997</v>
      </c>
      <c r="F65" s="28">
        <v>0.9996</v>
      </c>
      <c r="G65" s="28">
        <v>0.9996</v>
      </c>
      <c r="H65" s="28">
        <v>0.9996</v>
      </c>
      <c r="I65" s="28">
        <v>0.9995</v>
      </c>
      <c r="J65" s="28">
        <v>0.9994000000000001</v>
      </c>
      <c r="K65" s="28">
        <v>0.9994000000000001</v>
      </c>
      <c r="L65" s="28">
        <v>0.9993000000000001</v>
      </c>
    </row>
    <row r="66" spans="3:12" ht="15" customHeight="1">
      <c r="C66" s="193" t="s">
        <v>701</v>
      </c>
      <c r="D66" s="1">
        <v>21</v>
      </c>
      <c r="E66" s="74">
        <v>1</v>
      </c>
      <c r="F66" s="28">
        <v>1</v>
      </c>
      <c r="G66" s="28">
        <v>1</v>
      </c>
      <c r="H66" s="28">
        <v>1</v>
      </c>
      <c r="I66" s="28">
        <v>1</v>
      </c>
      <c r="J66" s="28">
        <v>1</v>
      </c>
      <c r="K66" s="28">
        <v>1</v>
      </c>
      <c r="L66" s="28">
        <v>1</v>
      </c>
    </row>
    <row r="67" spans="4:12" ht="15" customHeight="1">
      <c r="D67" s="1">
        <v>22</v>
      </c>
      <c r="E67" s="74">
        <v>1</v>
      </c>
      <c r="F67" s="28">
        <v>1</v>
      </c>
      <c r="G67" s="28">
        <v>1</v>
      </c>
      <c r="H67" s="28">
        <v>1</v>
      </c>
      <c r="I67" s="28">
        <v>1</v>
      </c>
      <c r="J67" s="28">
        <v>1</v>
      </c>
      <c r="K67" s="28">
        <v>1</v>
      </c>
      <c r="L67" s="28">
        <v>1</v>
      </c>
    </row>
    <row r="68" spans="3:12" ht="15" customHeight="1">
      <c r="C68" s="193" t="s">
        <v>702</v>
      </c>
      <c r="D68" s="1">
        <v>23</v>
      </c>
      <c r="E68" s="74">
        <v>1</v>
      </c>
      <c r="F68" s="28">
        <v>1</v>
      </c>
      <c r="G68" s="54">
        <v>1</v>
      </c>
      <c r="H68" s="28">
        <v>1</v>
      </c>
      <c r="I68" s="28">
        <v>1</v>
      </c>
      <c r="J68" s="28">
        <v>1</v>
      </c>
      <c r="K68" s="28">
        <v>1</v>
      </c>
      <c r="L68" s="28">
        <v>1</v>
      </c>
    </row>
    <row r="69" spans="4:12" ht="15" customHeight="1">
      <c r="D69" s="1">
        <v>24</v>
      </c>
      <c r="E69" s="74">
        <v>1</v>
      </c>
      <c r="F69" s="28">
        <v>1</v>
      </c>
      <c r="G69" s="54">
        <v>1</v>
      </c>
      <c r="H69" s="28">
        <v>1</v>
      </c>
      <c r="I69" s="28">
        <v>1</v>
      </c>
      <c r="J69" s="28">
        <v>1</v>
      </c>
      <c r="K69" s="28">
        <v>1</v>
      </c>
      <c r="L69" s="28">
        <v>1</v>
      </c>
    </row>
    <row r="70" spans="4:12" ht="15" customHeight="1">
      <c r="D70" s="1">
        <v>25</v>
      </c>
      <c r="E70" s="74">
        <v>1</v>
      </c>
      <c r="F70" s="28">
        <v>1</v>
      </c>
      <c r="G70" s="54">
        <v>1</v>
      </c>
      <c r="H70" s="28">
        <v>1</v>
      </c>
      <c r="I70" s="28">
        <v>1</v>
      </c>
      <c r="J70" s="28">
        <v>1</v>
      </c>
      <c r="K70" s="28">
        <v>1</v>
      </c>
      <c r="L70" s="28">
        <v>1</v>
      </c>
    </row>
    <row r="71" spans="4:12" ht="15" customHeight="1">
      <c r="D71" s="1">
        <v>26</v>
      </c>
      <c r="E71" s="74">
        <v>1</v>
      </c>
      <c r="F71" s="28">
        <v>1</v>
      </c>
      <c r="G71" s="28">
        <v>1</v>
      </c>
      <c r="H71" s="28">
        <v>1</v>
      </c>
      <c r="I71" s="28">
        <v>1</v>
      </c>
      <c r="J71" s="28">
        <v>1</v>
      </c>
      <c r="K71" s="28">
        <v>1</v>
      </c>
      <c r="L71" s="28">
        <v>1</v>
      </c>
    </row>
    <row r="72" spans="3:12" ht="15" customHeight="1">
      <c r="C72" s="193" t="s">
        <v>703</v>
      </c>
      <c r="D72" s="1">
        <v>27</v>
      </c>
      <c r="E72" s="74">
        <v>1</v>
      </c>
      <c r="F72" s="28">
        <v>1</v>
      </c>
      <c r="G72" s="28">
        <v>1</v>
      </c>
      <c r="H72" s="28">
        <v>1</v>
      </c>
      <c r="I72" s="28">
        <v>1</v>
      </c>
      <c r="J72" s="28">
        <v>1</v>
      </c>
      <c r="K72" s="28">
        <v>1</v>
      </c>
      <c r="L72" s="28">
        <v>1</v>
      </c>
    </row>
    <row r="73" spans="3:12" ht="15" customHeight="1">
      <c r="C73" s="193" t="s">
        <v>561</v>
      </c>
      <c r="D73" s="1">
        <v>28</v>
      </c>
      <c r="E73" s="74">
        <v>1</v>
      </c>
      <c r="F73" s="28">
        <v>1</v>
      </c>
      <c r="G73" s="28">
        <v>1</v>
      </c>
      <c r="H73" s="28">
        <v>1</v>
      </c>
      <c r="I73" s="28">
        <v>1</v>
      </c>
      <c r="J73" s="28">
        <v>1</v>
      </c>
      <c r="K73" s="28">
        <v>1</v>
      </c>
      <c r="L73" s="28">
        <v>1</v>
      </c>
    </row>
    <row r="74" spans="3:12" ht="15" customHeight="1">
      <c r="C74" s="193" t="s">
        <v>704</v>
      </c>
      <c r="D74" s="1">
        <v>29</v>
      </c>
      <c r="E74" s="74">
        <v>1</v>
      </c>
      <c r="F74" s="28">
        <v>1</v>
      </c>
      <c r="G74" s="28">
        <v>1</v>
      </c>
      <c r="H74" s="28">
        <v>1</v>
      </c>
      <c r="I74" s="28">
        <v>1</v>
      </c>
      <c r="J74" s="28">
        <v>1</v>
      </c>
      <c r="K74" s="28">
        <v>1</v>
      </c>
      <c r="L74" s="28">
        <v>1</v>
      </c>
    </row>
    <row r="75" spans="4:12" ht="15" customHeight="1">
      <c r="D75" s="1">
        <v>30</v>
      </c>
      <c r="E75" s="74">
        <v>1</v>
      </c>
      <c r="F75" s="28">
        <v>0.9994000000000001</v>
      </c>
      <c r="G75" s="28">
        <v>0.9997</v>
      </c>
      <c r="H75" s="28">
        <v>0.9997</v>
      </c>
      <c r="I75" s="28">
        <v>0.9997</v>
      </c>
      <c r="J75" s="28">
        <v>0.9997</v>
      </c>
      <c r="K75" s="28">
        <v>0.9997</v>
      </c>
      <c r="L75" s="28">
        <v>0.9996</v>
      </c>
    </row>
    <row r="76" spans="4:12" ht="15" customHeight="1">
      <c r="D76" s="1">
        <v>31</v>
      </c>
      <c r="E76" s="74">
        <v>1</v>
      </c>
      <c r="F76" s="28">
        <v>0.9981000000000001</v>
      </c>
      <c r="G76" s="28">
        <v>0.9987</v>
      </c>
      <c r="H76" s="28">
        <v>0.9989</v>
      </c>
      <c r="I76" s="28">
        <v>0.9989</v>
      </c>
      <c r="J76" s="28">
        <v>0.9987</v>
      </c>
      <c r="K76" s="28">
        <v>0.9987</v>
      </c>
      <c r="L76" s="28">
        <v>0.9984000000000001</v>
      </c>
    </row>
    <row r="77" spans="2:12" ht="15" customHeight="1">
      <c r="B77" s="193" t="s">
        <v>231</v>
      </c>
      <c r="C77" s="193" t="s">
        <v>465</v>
      </c>
      <c r="D77" s="1">
        <v>32</v>
      </c>
      <c r="E77" s="74">
        <v>1</v>
      </c>
      <c r="F77" s="28">
        <v>0.9962000000000001</v>
      </c>
      <c r="G77" s="28">
        <v>0.9971000000000001</v>
      </c>
      <c r="H77" s="28">
        <v>0.9974000000000001</v>
      </c>
      <c r="I77" s="28">
        <v>0.9974000000000001</v>
      </c>
      <c r="J77" s="28">
        <v>0.9971000000000001</v>
      </c>
      <c r="K77" s="28">
        <v>0.997</v>
      </c>
      <c r="L77" s="28">
        <v>0.9965</v>
      </c>
    </row>
    <row r="78" spans="4:12" ht="15" customHeight="1">
      <c r="D78" s="1">
        <v>33</v>
      </c>
      <c r="E78" s="74">
        <v>1</v>
      </c>
      <c r="F78" s="28">
        <v>0.9935</v>
      </c>
      <c r="G78" s="28">
        <v>0.9948</v>
      </c>
      <c r="H78" s="28">
        <v>0.9954000000000001</v>
      </c>
      <c r="I78" s="28">
        <v>0.9954000000000001</v>
      </c>
      <c r="J78" s="28">
        <v>0.9948</v>
      </c>
      <c r="K78" s="28">
        <v>0.9946</v>
      </c>
      <c r="L78" s="28">
        <v>0.9937</v>
      </c>
    </row>
    <row r="79" spans="3:12" ht="15" customHeight="1">
      <c r="C79" s="193" t="s">
        <v>238</v>
      </c>
      <c r="D79" s="1">
        <v>34</v>
      </c>
      <c r="E79" s="74">
        <v>1</v>
      </c>
      <c r="F79" s="28">
        <v>0.9902000000000001</v>
      </c>
      <c r="G79" s="28">
        <v>0.9919</v>
      </c>
      <c r="H79" s="28">
        <v>0.9928</v>
      </c>
      <c r="I79" s="28">
        <v>0.9928</v>
      </c>
      <c r="J79" s="28">
        <v>0.9918</v>
      </c>
      <c r="K79" s="28">
        <v>0.9915</v>
      </c>
      <c r="L79" s="28">
        <v>0.9902000000000001</v>
      </c>
    </row>
    <row r="80" spans="3:12" ht="15" customHeight="1">
      <c r="C80" s="193" t="s">
        <v>247</v>
      </c>
      <c r="D80" s="1">
        <v>35</v>
      </c>
      <c r="E80" s="74">
        <v>1</v>
      </c>
      <c r="F80" s="28">
        <v>0.9861000000000001</v>
      </c>
      <c r="G80" s="28">
        <v>0.9883000000000001</v>
      </c>
      <c r="H80" s="28">
        <v>0.9897</v>
      </c>
      <c r="I80" s="28">
        <v>0.9897</v>
      </c>
      <c r="J80" s="28">
        <v>0.9882000000000001</v>
      </c>
      <c r="K80" s="28">
        <v>0.9873000000000001</v>
      </c>
      <c r="L80" s="28">
        <v>0.9859</v>
      </c>
    </row>
    <row r="81" spans="3:12" ht="15" customHeight="1">
      <c r="C81" s="193" t="s">
        <v>241</v>
      </c>
      <c r="D81" s="1">
        <v>36</v>
      </c>
      <c r="E81" s="74">
        <v>0.9996</v>
      </c>
      <c r="F81" s="28">
        <v>0.9813000000000001</v>
      </c>
      <c r="G81" s="28">
        <v>0.9841000000000001</v>
      </c>
      <c r="H81" s="28">
        <v>0.9863000000000001</v>
      </c>
      <c r="I81" s="28">
        <v>0.9859</v>
      </c>
      <c r="J81" s="28">
        <v>0.984</v>
      </c>
      <c r="K81" s="28">
        <v>0.9834</v>
      </c>
      <c r="L81" s="28">
        <v>0.9808</v>
      </c>
    </row>
    <row r="82" spans="3:12" ht="15" customHeight="1">
      <c r="C82" s="193" t="s">
        <v>229</v>
      </c>
      <c r="D82" s="1">
        <v>37</v>
      </c>
      <c r="E82" s="74">
        <v>0.9912000000000001</v>
      </c>
      <c r="F82" s="28">
        <v>0.9759000000000001</v>
      </c>
      <c r="G82" s="28">
        <v>0.9793000000000001</v>
      </c>
      <c r="H82" s="28">
        <v>0.9816</v>
      </c>
      <c r="I82" s="28">
        <v>0.9816</v>
      </c>
      <c r="J82" s="28">
        <v>0.9791000000000001</v>
      </c>
      <c r="K82" s="28">
        <v>0.9783000000000001</v>
      </c>
      <c r="L82" s="28">
        <v>0.9749000000000001</v>
      </c>
    </row>
    <row r="83" spans="3:12" ht="15" customHeight="1">
      <c r="C83" s="193" t="s">
        <v>233</v>
      </c>
      <c r="D83" s="1">
        <v>38</v>
      </c>
      <c r="E83" s="74">
        <v>0.9827</v>
      </c>
      <c r="F83" s="28">
        <v>0.9697</v>
      </c>
      <c r="G83" s="28">
        <v>0.9768</v>
      </c>
      <c r="H83" s="28">
        <v>0.9768</v>
      </c>
      <c r="I83" s="28">
        <v>0.9768</v>
      </c>
      <c r="J83" s="28">
        <v>0.9735</v>
      </c>
      <c r="K83" s="28">
        <v>0.9726</v>
      </c>
      <c r="L83" s="28">
        <v>0.9682000000000001</v>
      </c>
    </row>
    <row r="84" spans="4:12" ht="15" customHeight="1">
      <c r="D84" s="1">
        <v>39</v>
      </c>
      <c r="E84" s="74">
        <v>0.9738</v>
      </c>
      <c r="F84" s="28">
        <v>0.9628000000000001</v>
      </c>
      <c r="G84" s="28">
        <v>0.9676</v>
      </c>
      <c r="H84" s="28">
        <v>0.9713</v>
      </c>
      <c r="I84" s="28">
        <v>0.9713</v>
      </c>
      <c r="J84" s="28">
        <v>0.9673</v>
      </c>
      <c r="K84" s="28">
        <v>0.9661000000000001</v>
      </c>
      <c r="L84" s="28">
        <v>0.9608000000000001</v>
      </c>
    </row>
    <row r="85" spans="2:12" ht="15" customHeight="1">
      <c r="B85" s="193" t="s">
        <v>260</v>
      </c>
      <c r="C85" s="193" t="s">
        <v>262</v>
      </c>
      <c r="D85" s="1">
        <v>40</v>
      </c>
      <c r="E85" s="74">
        <v>0.9647</v>
      </c>
      <c r="F85" s="28">
        <v>0.9553</v>
      </c>
      <c r="G85" s="28">
        <v>0.9653</v>
      </c>
      <c r="H85" s="28">
        <v>0.9653</v>
      </c>
      <c r="I85" s="28">
        <v>0.9653</v>
      </c>
      <c r="J85" s="28">
        <v>0.9604</v>
      </c>
      <c r="K85" s="28">
        <v>0.9590000000000001</v>
      </c>
      <c r="L85" s="28">
        <v>0.9526</v>
      </c>
    </row>
    <row r="86" spans="4:12" ht="15" customHeight="1">
      <c r="D86" s="1">
        <v>41</v>
      </c>
      <c r="E86" s="74">
        <v>0.9559000000000001</v>
      </c>
      <c r="F86" s="28">
        <v>0.9470000000000001</v>
      </c>
      <c r="G86" s="28">
        <v>0.9533</v>
      </c>
      <c r="H86" s="28">
        <v>0.9587</v>
      </c>
      <c r="I86" s="28">
        <v>0.9587</v>
      </c>
      <c r="J86" s="28">
        <v>0.9529000000000001</v>
      </c>
      <c r="K86" s="28">
        <v>0.9513</v>
      </c>
      <c r="L86" s="28">
        <v>0.9436</v>
      </c>
    </row>
    <row r="87" spans="3:12" ht="15" customHeight="1">
      <c r="C87" s="193" t="s">
        <v>463</v>
      </c>
      <c r="D87" s="1">
        <v>42</v>
      </c>
      <c r="E87" s="74">
        <v>0.9469000000000001</v>
      </c>
      <c r="F87" s="28">
        <v>0.9380000000000001</v>
      </c>
      <c r="G87" s="28">
        <v>0.9452</v>
      </c>
      <c r="H87" s="28">
        <v>0.9515</v>
      </c>
      <c r="I87" s="28">
        <v>0.9515</v>
      </c>
      <c r="J87" s="28">
        <v>0.9447000000000001</v>
      </c>
      <c r="K87" s="28">
        <v>0.9428000000000001</v>
      </c>
      <c r="L87" s="28">
        <v>0.9337000000000001</v>
      </c>
    </row>
    <row r="88" spans="4:12" ht="15" customHeight="1">
      <c r="D88" s="1">
        <v>43</v>
      </c>
      <c r="E88" s="74">
        <v>0.9380000000000001</v>
      </c>
      <c r="F88" s="28">
        <v>0.9283</v>
      </c>
      <c r="G88" s="28">
        <v>0.9438000000000001</v>
      </c>
      <c r="H88" s="28">
        <v>0.9438000000000001</v>
      </c>
      <c r="I88" s="28">
        <v>0.9438000000000001</v>
      </c>
      <c r="J88" s="28">
        <v>0.9359000000000001</v>
      </c>
      <c r="K88" s="28">
        <v>0.9337000000000001</v>
      </c>
      <c r="L88" s="28">
        <v>0.9232</v>
      </c>
    </row>
    <row r="89" spans="2:12" ht="15" customHeight="1">
      <c r="B89" s="193" t="s">
        <v>224</v>
      </c>
      <c r="C89" s="193" t="s">
        <v>705</v>
      </c>
      <c r="D89" s="1">
        <v>44</v>
      </c>
      <c r="E89" s="74">
        <v>0.9289000000000001</v>
      </c>
      <c r="F89" s="28">
        <v>0.918</v>
      </c>
      <c r="G89" s="28">
        <v>0.9827100000000001</v>
      </c>
      <c r="H89" s="28">
        <v>0.9355</v>
      </c>
      <c r="I89" s="28">
        <v>0.9355</v>
      </c>
      <c r="J89" s="28">
        <v>0.9264</v>
      </c>
      <c r="K89" s="28">
        <v>0.9238000000000001</v>
      </c>
      <c r="L89" s="28">
        <v>0.9123</v>
      </c>
    </row>
    <row r="90" spans="3:12" ht="15" customHeight="1">
      <c r="C90" s="193" t="s">
        <v>279</v>
      </c>
      <c r="D90" s="1">
        <v>45</v>
      </c>
      <c r="E90" s="74">
        <v>0.9198000000000001</v>
      </c>
      <c r="F90" s="28">
        <v>0.9071</v>
      </c>
      <c r="G90" s="28">
        <v>0.9266000000000001</v>
      </c>
      <c r="H90" s="28">
        <v>0.9266000000000001</v>
      </c>
      <c r="I90" s="28">
        <v>0.9266000000000001</v>
      </c>
      <c r="J90" s="28">
        <v>0.9163</v>
      </c>
      <c r="K90" s="28">
        <v>0.9133</v>
      </c>
      <c r="L90" s="28">
        <v>0.9014000000000001</v>
      </c>
    </row>
    <row r="91" spans="4:12" ht="15" customHeight="1">
      <c r="D91" s="1">
        <v>46</v>
      </c>
      <c r="E91" s="74">
        <v>0.9113</v>
      </c>
      <c r="F91" s="28">
        <v>0.8962</v>
      </c>
      <c r="G91" s="28">
        <v>0.9171</v>
      </c>
      <c r="H91" s="28">
        <v>0.9171</v>
      </c>
      <c r="I91" s="28">
        <v>0.9171</v>
      </c>
      <c r="J91" s="28">
        <v>0.9056000000000001</v>
      </c>
      <c r="K91" s="28">
        <v>0.9024000000000001</v>
      </c>
      <c r="L91" s="28">
        <v>0.8905000000000001</v>
      </c>
    </row>
    <row r="92" spans="1:12" ht="15" customHeight="1">
      <c r="A92" s="193" t="s">
        <v>624</v>
      </c>
      <c r="B92" s="193" t="s">
        <v>438</v>
      </c>
      <c r="C92" s="193" t="s">
        <v>258</v>
      </c>
      <c r="D92" s="1">
        <v>47</v>
      </c>
      <c r="E92" s="74">
        <v>0.9028</v>
      </c>
      <c r="F92" s="28">
        <v>0.8854000000000001</v>
      </c>
      <c r="G92" s="28">
        <v>0.8953000000000001</v>
      </c>
      <c r="H92" s="28">
        <v>0.9071</v>
      </c>
      <c r="I92" s="28">
        <v>0.9071</v>
      </c>
      <c r="J92" s="28">
        <v>0.8947</v>
      </c>
      <c r="K92" s="28">
        <v>0.8915000000000001</v>
      </c>
      <c r="L92" s="28">
        <v>0.8796</v>
      </c>
    </row>
    <row r="93" spans="4:12" ht="15" customHeight="1">
      <c r="D93" s="1">
        <v>48</v>
      </c>
      <c r="E93" s="74">
        <v>0.8942</v>
      </c>
      <c r="F93" s="28">
        <v>0.8745</v>
      </c>
      <c r="G93" s="28">
        <v>0.8843000000000001</v>
      </c>
      <c r="H93" s="28">
        <v>0.8965000000000001</v>
      </c>
      <c r="I93" s="28">
        <v>0.8965000000000001</v>
      </c>
      <c r="J93" s="28">
        <v>0.8838</v>
      </c>
      <c r="K93" s="28">
        <v>0.8806</v>
      </c>
      <c r="L93" s="28">
        <v>0.8627</v>
      </c>
    </row>
    <row r="94" spans="3:12" ht="15" customHeight="1">
      <c r="C94" s="193" t="s">
        <v>246</v>
      </c>
      <c r="D94" s="1">
        <v>49</v>
      </c>
      <c r="E94" s="74">
        <v>0.8856</v>
      </c>
      <c r="F94" s="28">
        <v>0.8636</v>
      </c>
      <c r="G94" s="28">
        <v>0.8733000000000001</v>
      </c>
      <c r="H94" s="28">
        <v>0.8856</v>
      </c>
      <c r="I94" s="28">
        <v>0.8856</v>
      </c>
      <c r="J94" s="28">
        <v>0.8729</v>
      </c>
      <c r="K94" s="28">
        <v>0.8697</v>
      </c>
      <c r="L94" s="28">
        <v>0.8578</v>
      </c>
    </row>
    <row r="95" spans="2:12" ht="15" customHeight="1">
      <c r="B95" s="193" t="s">
        <v>227</v>
      </c>
      <c r="C95" s="193" t="s">
        <v>268</v>
      </c>
      <c r="D95" s="1">
        <v>50</v>
      </c>
      <c r="E95" s="74">
        <v>0.8771</v>
      </c>
      <c r="F95" s="28">
        <v>0.8527</v>
      </c>
      <c r="G95" s="28">
        <v>0.8747</v>
      </c>
      <c r="H95" s="28">
        <v>0.8747</v>
      </c>
      <c r="I95" s="28">
        <v>0.8747</v>
      </c>
      <c r="J95" s="28">
        <v>0.862</v>
      </c>
      <c r="K95" s="28">
        <v>0.8588</v>
      </c>
      <c r="L95" s="28">
        <v>0.8469</v>
      </c>
    </row>
    <row r="96" spans="4:12" ht="15" customHeight="1">
      <c r="D96" s="1">
        <v>51</v>
      </c>
      <c r="E96" s="74">
        <v>0.8661000000000001</v>
      </c>
      <c r="F96" s="28">
        <v>0.8419000000000001</v>
      </c>
      <c r="G96" s="28">
        <v>0.8512000000000001</v>
      </c>
      <c r="H96" s="28">
        <v>0.8638</v>
      </c>
      <c r="I96" s="28">
        <v>0.8638</v>
      </c>
      <c r="J96" s="28">
        <v>0.8511000000000001</v>
      </c>
      <c r="K96" s="28">
        <v>0.8479</v>
      </c>
      <c r="L96" s="28">
        <v>0.836</v>
      </c>
    </row>
    <row r="97" spans="4:12" ht="15" customHeight="1">
      <c r="D97" s="1">
        <v>52</v>
      </c>
      <c r="E97" s="74">
        <v>0.8549</v>
      </c>
      <c r="F97" s="28">
        <v>0.8310000000000001</v>
      </c>
      <c r="G97" s="28">
        <v>0.8402000000000001</v>
      </c>
      <c r="H97" s="28">
        <v>0.8529</v>
      </c>
      <c r="I97" s="28">
        <v>0.8529</v>
      </c>
      <c r="J97" s="28">
        <v>0.8402000000000001</v>
      </c>
      <c r="K97" s="28">
        <v>0.837</v>
      </c>
      <c r="L97" s="28">
        <v>0.8251000000000001</v>
      </c>
    </row>
    <row r="98" spans="4:12" ht="15" customHeight="1">
      <c r="D98" s="1">
        <v>53</v>
      </c>
      <c r="E98" s="74">
        <v>0.8439000000000001</v>
      </c>
      <c r="F98" s="28">
        <v>0.8201</v>
      </c>
      <c r="G98" s="28">
        <v>0.8292</v>
      </c>
      <c r="H98" s="28">
        <v>0.842</v>
      </c>
      <c r="I98" s="28">
        <v>0.842</v>
      </c>
      <c r="J98" s="28">
        <v>0.8293</v>
      </c>
      <c r="K98" s="28">
        <v>0.8261000000000001</v>
      </c>
      <c r="L98" s="28">
        <v>0.8142</v>
      </c>
    </row>
    <row r="99" spans="3:12" ht="15" customHeight="1">
      <c r="C99" s="193" t="s">
        <v>235</v>
      </c>
      <c r="D99" s="1">
        <v>54</v>
      </c>
      <c r="E99" s="109">
        <v>0.8327</v>
      </c>
      <c r="F99" s="1">
        <v>0.8092</v>
      </c>
      <c r="G99" s="1">
        <v>0.8311000000000001</v>
      </c>
      <c r="H99" s="1">
        <v>0.8311000000000001</v>
      </c>
      <c r="I99" s="1">
        <v>0.8311000000000001</v>
      </c>
      <c r="J99" s="1">
        <v>0.8184</v>
      </c>
      <c r="K99" s="1">
        <v>0.8152</v>
      </c>
      <c r="L99" s="1">
        <v>0.8033</v>
      </c>
    </row>
    <row r="100" spans="4:12" ht="15" customHeight="1">
      <c r="D100" s="1">
        <v>55</v>
      </c>
      <c r="E100" s="109">
        <v>0.8217</v>
      </c>
      <c r="F100" s="1">
        <v>0.7984</v>
      </c>
      <c r="G100" s="1">
        <v>0.8072</v>
      </c>
      <c r="H100" s="1">
        <v>0.8202</v>
      </c>
      <c r="I100" s="1">
        <v>0.8202</v>
      </c>
      <c r="J100" s="1">
        <v>0.8075</v>
      </c>
      <c r="K100" s="1">
        <v>0.8043</v>
      </c>
      <c r="L100" s="1">
        <v>0.7924</v>
      </c>
    </row>
    <row r="101" spans="4:12" ht="15" customHeight="1">
      <c r="D101" s="1">
        <v>56</v>
      </c>
      <c r="E101" s="109">
        <v>0.8103</v>
      </c>
      <c r="F101" s="1">
        <v>0.7875</v>
      </c>
      <c r="G101" s="1">
        <v>0.7961</v>
      </c>
      <c r="H101" s="1">
        <v>0.8093</v>
      </c>
      <c r="I101" s="1">
        <v>0.8093</v>
      </c>
      <c r="J101" s="1">
        <v>0.7966000000000001</v>
      </c>
      <c r="K101" s="1">
        <v>0.7934</v>
      </c>
      <c r="L101" s="1">
        <v>0.7815000000000001</v>
      </c>
    </row>
    <row r="102" spans="4:12" ht="15" customHeight="1">
      <c r="D102" s="1">
        <v>57</v>
      </c>
      <c r="E102" s="109">
        <v>0.7968000000000001</v>
      </c>
      <c r="F102" s="1">
        <v>0.7776000000000001</v>
      </c>
      <c r="G102" s="1">
        <v>0.7851</v>
      </c>
      <c r="H102" s="1">
        <v>0.7984</v>
      </c>
      <c r="I102" s="1">
        <v>0.7984</v>
      </c>
      <c r="J102" s="1">
        <v>0.7857000000000001</v>
      </c>
      <c r="K102" s="1">
        <v>0.7825</v>
      </c>
      <c r="L102" s="1">
        <v>0.7706000000000001</v>
      </c>
    </row>
    <row r="103" ht="15" customHeight="1">
      <c r="C103" s="193" t="s">
        <v>706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</dc:creator>
  <cp:keywords/>
  <dc:description/>
  <cp:lastModifiedBy/>
  <dcterms:created xsi:type="dcterms:W3CDTF">2014-12-13T17:18:38Z</dcterms:created>
  <dcterms:modified xsi:type="dcterms:W3CDTF">2016-10-03T18:54:19Z</dcterms:modified>
  <cp:category/>
  <cp:version/>
  <cp:contentType/>
  <cp:contentStatus/>
  <cp:revision>4</cp:revision>
</cp:coreProperties>
</file>